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VHS_Statistik\AKTUELL\Monitoring und Planung VHS nach BJen\Planung_Doku_BJ2023\Jahresband\Online-Tabellen\Einzeldateien 2024-10-21 12-21\"/>
    </mc:Choice>
  </mc:AlternateContent>
  <xr:revisionPtr revIDLastSave="0" documentId="13_ncr:1_{4A12FCC5-E91D-46F3-B9AA-3C3C6BFAEB77}" xr6:coauthVersionLast="47" xr6:coauthVersionMax="47" xr10:uidLastSave="{00000000-0000-0000-0000-000000000000}"/>
  <bookViews>
    <workbookView xWindow="28680" yWindow="-120" windowWidth="29040" windowHeight="17640" xr2:uid="{CE6F40FA-EBA8-4ABA-B28C-4F8FC66BB551}"/>
  </bookViews>
  <sheets>
    <sheet name="Tabelle 14" sheetId="1" r:id="rId1"/>
  </sheets>
  <externalReferences>
    <externalReference r:id="rId2"/>
  </externalReferences>
  <definedNames>
    <definedName name="_xlnm.Print_Area" localSheetId="0">'Tabelle 14'!$A$1:$BK$28</definedName>
    <definedName name="qms_rang_sort">#REF!</definedName>
    <definedName name="Zeit_B">OFFSET(#REF!,3,0,COUNT(#REF!))</definedName>
    <definedName name="Zeit_K">OFFSET(#REF!,3,0,COUNT(#REF!))</definedName>
    <definedName name="Zeit_U">OFFSET(#REF!,3,0,COUNT(#REF!))</definedName>
    <definedName name="Zeit1_Jahr">OFFSET(#REF!,7,0,COUNT(#REF!))</definedName>
    <definedName name="Zeit1_S18">OFFSET(#REF!,7,0,COUNT(#REF!))</definedName>
    <definedName name="Zeit1_S5">OFFSET(#REF!,7,0,COUNT(#REF!))</definedName>
    <definedName name="Zeit1_S55">OFFSET(#REF!,7,0,COUNT(#REF!))</definedName>
    <definedName name="Zeit1_S56">OFFSET(#REF!,7,0,COUNT(#REF!))</definedName>
    <definedName name="Zeit1_S57">OFFSET(#REF!,7,0,COUNT(#REF!))</definedName>
    <definedName name="Zeit1_S9">OFFSET(#REF!,7,0,COUNT(#REF!))</definedName>
    <definedName name="Zeit2_S26">OFFSET(#REF!,7,0,COUNT(#REF!))</definedName>
    <definedName name="Zeit2_S28">OFFSET(#REF!,7,0,COUNT(#REF!))</definedName>
    <definedName name="Zeit2_S30">OFFSET(#REF!,7,0,COUNT(#REF!))</definedName>
    <definedName name="Zeit2_S32">OFFSET(#REF!,7,0,COUNT(#REF!))</definedName>
    <definedName name="Zeit2_S34">OFFSET(#REF!,7,0,COUNT(#REF!))</definedName>
    <definedName name="Zeit2_S36">OFFSET(#REF!,7,0,COUNT(#REF!))</definedName>
    <definedName name="ZeitJahr">OFFSET(#REF!,3,0,COUNT(#REF!))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V26" i="1" l="1"/>
  <c r="AG26" i="1"/>
  <c r="R26" i="1"/>
  <c r="A26" i="1"/>
  <c r="AV25" i="1"/>
  <c r="AG25" i="1"/>
  <c r="R25" i="1"/>
  <c r="A25" i="1"/>
  <c r="AV23" i="1"/>
  <c r="AG23" i="1"/>
  <c r="R23" i="1"/>
  <c r="A23" i="1"/>
  <c r="AV1" i="1"/>
  <c r="AG1" i="1"/>
  <c r="R1" i="1"/>
  <c r="A1" i="1"/>
</calcChain>
</file>

<file path=xl/sharedStrings.xml><?xml version="1.0" encoding="utf-8"?>
<sst xmlns="http://schemas.openxmlformats.org/spreadsheetml/2006/main" count="175" uniqueCount="39">
  <si>
    <t>Land</t>
  </si>
  <si>
    <t>Nach Alter differenzierte Belegungen insgesamt</t>
  </si>
  <si>
    <t>Anteile der Altersgruppen in Programmbereichen</t>
  </si>
  <si>
    <t>Insgesamt</t>
  </si>
  <si>
    <t>Politik - Gesellschaft - Umwelt</t>
  </si>
  <si>
    <t>Kultur - Gestalten</t>
  </si>
  <si>
    <t>Gesundheit</t>
  </si>
  <si>
    <t>Sprachen</t>
  </si>
  <si>
    <t>Qualifikationen für das Arbeitsleben - IT - Organisation/ Management</t>
  </si>
  <si>
    <t>Schulabschlüsse - Studienzugang und -begleitung</t>
  </si>
  <si>
    <t>Grundbildung</t>
  </si>
  <si>
    <t>Anzahl</t>
  </si>
  <si>
    <t>Anteil an allen Belegungen</t>
  </si>
  <si>
    <t>unter 18</t>
  </si>
  <si>
    <t>18-24</t>
  </si>
  <si>
    <t>25-34</t>
  </si>
  <si>
    <t>35-49</t>
  </si>
  <si>
    <t>50-64</t>
  </si>
  <si>
    <t>65-74</t>
  </si>
  <si>
    <t>75 u. älter</t>
  </si>
  <si>
    <t>BW</t>
  </si>
  <si>
    <t>BY</t>
  </si>
  <si>
    <t>BE</t>
  </si>
  <si>
    <t>-</t>
  </si>
  <si>
    <t>BB</t>
  </si>
  <si>
    <t>HB</t>
  </si>
  <si>
    <t>HH</t>
  </si>
  <si>
    <t>HE</t>
  </si>
  <si>
    <t>MV</t>
  </si>
  <si>
    <t>NI</t>
  </si>
  <si>
    <t>NW</t>
  </si>
  <si>
    <t>RP</t>
  </si>
  <si>
    <t>SL</t>
  </si>
  <si>
    <t>SN</t>
  </si>
  <si>
    <t>ST</t>
  </si>
  <si>
    <t>SH</t>
  </si>
  <si>
    <t>TH</t>
  </si>
  <si>
    <t>DEU</t>
  </si>
  <si>
    <r>
      <rPr>
        <sz val="8"/>
        <rFont val="Arial"/>
        <family val="2"/>
      </rPr>
      <t xml:space="preserve">Publikation und Tabellen stehen unter der Lizenz </t>
    </r>
    <r>
      <rPr>
        <u/>
        <sz val="8"/>
        <color indexed="12"/>
        <rFont val="Arial"/>
        <family val="2"/>
      </rPr>
      <t>CC BY-SA DEED 4.0.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</si>
</sst>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8"/>
      <color theme="10"/>
      <name val="Arial"/>
      <family val="2"/>
    </font>
    <font>
      <u/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4F4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0" fontId="1" fillId="0" borderId="0"/>
  </cellStyleXfs>
  <cellXfs count="87">
    <xf numFmtId="0" fontId="0" fillId="0" borderId="0" xfId="0"/>
    <xf numFmtId="0" fontId="2" fillId="2" borderId="0" xfId="0" applyFont="1" applyFill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3" borderId="2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>
      <alignment horizontal="center" vertical="top" wrapText="1"/>
    </xf>
    <xf numFmtId="0" fontId="4" fillId="3" borderId="22" xfId="0" applyFont="1" applyFill="1" applyBorder="1" applyAlignment="1">
      <alignment horizontal="center" vertical="top" wrapText="1"/>
    </xf>
    <xf numFmtId="0" fontId="4" fillId="3" borderId="16" xfId="0" applyFont="1" applyFill="1" applyBorder="1" applyAlignment="1">
      <alignment horizontal="center" vertical="top" wrapText="1"/>
    </xf>
    <xf numFmtId="0" fontId="1" fillId="2" borderId="0" xfId="0" applyFont="1" applyFill="1"/>
    <xf numFmtId="0" fontId="1" fillId="0" borderId="0" xfId="0" applyFont="1"/>
    <xf numFmtId="3" fontId="3" fillId="0" borderId="23" xfId="0" applyNumberFormat="1" applyFont="1" applyBorder="1" applyAlignment="1">
      <alignment vertical="center" wrapText="1"/>
    </xf>
    <xf numFmtId="3" fontId="4" fillId="0" borderId="24" xfId="2" applyNumberFormat="1" applyFont="1" applyBorder="1" applyAlignment="1">
      <alignment vertical="center" wrapText="1"/>
    </xf>
    <xf numFmtId="164" fontId="5" fillId="0" borderId="25" xfId="0" applyNumberFormat="1" applyFont="1" applyBorder="1" applyAlignment="1">
      <alignment horizontal="right" vertical="center" wrapText="1"/>
    </xf>
    <xf numFmtId="164" fontId="5" fillId="0" borderId="26" xfId="0" applyNumberFormat="1" applyFont="1" applyBorder="1" applyAlignment="1">
      <alignment horizontal="right" vertical="center" wrapText="1"/>
    </xf>
    <xf numFmtId="164" fontId="5" fillId="0" borderId="27" xfId="0" applyNumberFormat="1" applyFont="1" applyBorder="1" applyAlignment="1">
      <alignment horizontal="right" vertical="center" wrapText="1"/>
    </xf>
    <xf numFmtId="164" fontId="5" fillId="0" borderId="28" xfId="0" applyNumberFormat="1" applyFont="1" applyBorder="1" applyAlignment="1">
      <alignment horizontal="right" vertical="center" wrapText="1"/>
    </xf>
    <xf numFmtId="3" fontId="3" fillId="0" borderId="29" xfId="0" applyNumberFormat="1" applyFont="1" applyBorder="1" applyAlignment="1">
      <alignment vertical="center" wrapText="1"/>
    </xf>
    <xf numFmtId="164" fontId="5" fillId="0" borderId="30" xfId="0" applyNumberFormat="1" applyFont="1" applyBorder="1" applyAlignment="1">
      <alignment horizontal="right" vertical="center" wrapText="1"/>
    </xf>
    <xf numFmtId="3" fontId="3" fillId="0" borderId="23" xfId="0" applyNumberFormat="1" applyFont="1" applyBorder="1" applyAlignment="1">
      <alignment horizontal="left" vertical="center" wrapText="1"/>
    </xf>
    <xf numFmtId="3" fontId="1" fillId="2" borderId="0" xfId="0" applyNumberFormat="1" applyFont="1" applyFill="1"/>
    <xf numFmtId="3" fontId="1" fillId="0" borderId="0" xfId="0" applyNumberFormat="1" applyFont="1"/>
    <xf numFmtId="3" fontId="3" fillId="0" borderId="31" xfId="0" applyNumberFormat="1" applyFont="1" applyBorder="1" applyAlignment="1">
      <alignment vertical="center" wrapText="1"/>
    </xf>
    <xf numFmtId="3" fontId="4" fillId="0" borderId="26" xfId="2" applyNumberFormat="1" applyFont="1" applyBorder="1" applyAlignment="1">
      <alignment vertical="center" wrapText="1"/>
    </xf>
    <xf numFmtId="164" fontId="5" fillId="0" borderId="32" xfId="0" applyNumberFormat="1" applyFont="1" applyBorder="1" applyAlignment="1">
      <alignment horizontal="right" vertical="center" wrapText="1"/>
    </xf>
    <xf numFmtId="164" fontId="5" fillId="0" borderId="33" xfId="0" applyNumberFormat="1" applyFont="1" applyBorder="1" applyAlignment="1">
      <alignment horizontal="right" vertical="center" wrapText="1"/>
    </xf>
    <xf numFmtId="164" fontId="5" fillId="0" borderId="34" xfId="0" applyNumberFormat="1" applyFont="1" applyBorder="1" applyAlignment="1">
      <alignment horizontal="right" vertical="center" wrapText="1"/>
    </xf>
    <xf numFmtId="3" fontId="3" fillId="0" borderId="35" xfId="0" applyNumberFormat="1" applyFont="1" applyBorder="1" applyAlignment="1">
      <alignment vertical="center" wrapText="1"/>
    </xf>
    <xf numFmtId="164" fontId="5" fillId="0" borderId="36" xfId="0" applyNumberFormat="1" applyFont="1" applyBorder="1" applyAlignment="1">
      <alignment horizontal="right" vertical="center" wrapText="1"/>
    </xf>
    <xf numFmtId="3" fontId="3" fillId="0" borderId="31" xfId="0" applyNumberFormat="1" applyFont="1" applyBorder="1" applyAlignment="1">
      <alignment horizontal="left" vertical="center" wrapText="1"/>
    </xf>
    <xf numFmtId="3" fontId="3" fillId="0" borderId="37" xfId="0" applyNumberFormat="1" applyFont="1" applyBorder="1" applyAlignment="1">
      <alignment vertical="center" wrapText="1"/>
    </xf>
    <xf numFmtId="3" fontId="4" fillId="0" borderId="12" xfId="2" applyNumberFormat="1" applyFont="1" applyBorder="1" applyAlignment="1">
      <alignment vertical="center" wrapText="1"/>
    </xf>
    <xf numFmtId="164" fontId="5" fillId="0" borderId="38" xfId="0" applyNumberFormat="1" applyFont="1" applyBorder="1" applyAlignment="1">
      <alignment horizontal="right" vertical="center" wrapText="1"/>
    </xf>
    <xf numFmtId="164" fontId="5" fillId="0" borderId="12" xfId="0" applyNumberFormat="1" applyFont="1" applyBorder="1" applyAlignment="1">
      <alignment horizontal="right" vertical="center" wrapText="1"/>
    </xf>
    <xf numFmtId="164" fontId="5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vertical="center" wrapText="1"/>
    </xf>
    <xf numFmtId="164" fontId="5" fillId="0" borderId="41" xfId="0" applyNumberFormat="1" applyFont="1" applyBorder="1" applyAlignment="1">
      <alignment horizontal="right" vertical="center" wrapText="1"/>
    </xf>
    <xf numFmtId="3" fontId="3" fillId="0" borderId="37" xfId="0" applyNumberFormat="1" applyFont="1" applyBorder="1" applyAlignment="1">
      <alignment horizontal="left" vertical="center" wrapText="1"/>
    </xf>
    <xf numFmtId="3" fontId="3" fillId="0" borderId="42" xfId="0" applyNumberFormat="1" applyFont="1" applyBorder="1" applyAlignment="1">
      <alignment vertical="center" wrapText="1"/>
    </xf>
    <xf numFmtId="3" fontId="6" fillId="0" borderId="1" xfId="2" applyNumberFormat="1" applyFont="1" applyBorder="1" applyAlignment="1">
      <alignment vertical="center" wrapText="1"/>
    </xf>
    <xf numFmtId="164" fontId="5" fillId="0" borderId="43" xfId="0" applyNumberFormat="1" applyFont="1" applyBorder="1" applyAlignment="1">
      <alignment horizontal="right" vertical="center" wrapText="1"/>
    </xf>
    <xf numFmtId="164" fontId="5" fillId="0" borderId="44" xfId="0" applyNumberFormat="1" applyFont="1" applyBorder="1" applyAlignment="1">
      <alignment horizontal="right" vertical="center" wrapText="1"/>
    </xf>
    <xf numFmtId="164" fontId="5" fillId="0" borderId="1" xfId="0" applyNumberFormat="1" applyFont="1" applyBorder="1" applyAlignment="1">
      <alignment horizontal="right" vertical="center" wrapText="1"/>
    </xf>
    <xf numFmtId="164" fontId="5" fillId="0" borderId="45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vertical="center" wrapText="1"/>
    </xf>
    <xf numFmtId="164" fontId="5" fillId="0" borderId="46" xfId="0" applyNumberFormat="1" applyFont="1" applyBorder="1" applyAlignment="1">
      <alignment horizontal="right" vertical="center" wrapText="1"/>
    </xf>
    <xf numFmtId="3" fontId="3" fillId="0" borderId="42" xfId="0" applyNumberFormat="1" applyFont="1" applyBorder="1" applyAlignment="1">
      <alignment horizontal="left" vertical="center" wrapText="1"/>
    </xf>
    <xf numFmtId="3" fontId="7" fillId="2" borderId="0" xfId="0" applyNumberFormat="1" applyFont="1" applyFill="1"/>
    <xf numFmtId="3" fontId="7" fillId="0" borderId="0" xfId="0" applyNumberFormat="1" applyFont="1"/>
    <xf numFmtId="0" fontId="4" fillId="2" borderId="0" xfId="0" applyFont="1" applyFill="1"/>
    <xf numFmtId="0" fontId="9" fillId="0" borderId="0" xfId="1" applyFont="1"/>
    <xf numFmtId="0" fontId="0" fillId="2" borderId="0" xfId="0" applyFill="1"/>
    <xf numFmtId="0" fontId="9" fillId="2" borderId="0" xfId="1" applyFont="1" applyFill="1"/>
    <xf numFmtId="0" fontId="3" fillId="3" borderId="16" xfId="0" applyFont="1" applyFill="1" applyBorder="1" applyAlignment="1">
      <alignment horizontal="center" vertical="top"/>
    </xf>
    <xf numFmtId="0" fontId="3" fillId="3" borderId="17" xfId="0" applyFont="1" applyFill="1" applyBorder="1" applyAlignment="1">
      <alignment horizontal="center" vertical="top"/>
    </xf>
    <xf numFmtId="0" fontId="3" fillId="3" borderId="19" xfId="0" applyFont="1" applyFill="1" applyBorder="1" applyAlignment="1">
      <alignment horizontal="center" vertical="top"/>
    </xf>
    <xf numFmtId="0" fontId="3" fillId="3" borderId="3" xfId="0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horizontal="center" vertical="top" wrapText="1"/>
    </xf>
    <xf numFmtId="0" fontId="3" fillId="3" borderId="7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20" xfId="0" applyFont="1" applyFill="1" applyBorder="1" applyAlignment="1">
      <alignment horizontal="left" vertical="center"/>
    </xf>
    <xf numFmtId="0" fontId="3" fillId="3" borderId="8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3" fillId="3" borderId="14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3" fillId="3" borderId="18" xfId="0" applyFont="1" applyFill="1" applyBorder="1" applyAlignment="1">
      <alignment horizontal="center" vertical="top" wrapText="1"/>
    </xf>
    <xf numFmtId="0" fontId="3" fillId="3" borderId="19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3" borderId="2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20" xfId="0" applyFont="1" applyFill="1" applyBorder="1" applyAlignment="1">
      <alignment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3" borderId="21" xfId="0" applyFont="1" applyFill="1" applyBorder="1" applyAlignment="1">
      <alignment vertical="center"/>
    </xf>
  </cellXfs>
  <cellStyles count="3">
    <cellStyle name="Link" xfId="1" builtinId="8"/>
    <cellStyle name="Standard" xfId="0" builtinId="0"/>
    <cellStyle name="Standard 3" xfId="2" xr:uid="{6741F45A-4A89-4962-B924-0FD03287B4B8}"/>
  </cellStyles>
  <dxfs count="1">
    <dxf>
      <numFmt numFmtId="165" formatCode="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VHS_Statistik\AKTUELL\Monitoring%20und%20Planung%20VHS%20nach%20BJen\Planung_Doku_BJ2023\Jahresband\Jahresband_inkl_ZR+Abb.xlsx" TargetMode="External"/><Relationship Id="rId1" Type="http://schemas.openxmlformats.org/officeDocument/2006/relationships/externalLinkPath" Target="/VHS_Statistik/AKTUELL/Monitoring%20und%20Planung%20VHS%20nach%20BJen/Planung_Doku_BJ2023/Jahresband/Jahresband_inkl_ZR+Ab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ilfswerte"/>
      <sheetName val="Vorblatt"/>
      <sheetName val="Tabelle1"/>
      <sheetName val="Tabelle 1.1"/>
      <sheetName val="Tabelle 2"/>
      <sheetName val="Tabelle 2.1"/>
      <sheetName val="Tabelle 2.2 "/>
      <sheetName val="Tabelle 2.3"/>
      <sheetName val="Tabelle 2.4"/>
      <sheetName val="Tabelle 2.5"/>
      <sheetName val="Tabelle 3"/>
      <sheetName val="Tabelle 4"/>
      <sheetName val="Tabelle 5"/>
      <sheetName val="Tabelle 6"/>
      <sheetName val="Tabelle 7"/>
      <sheetName val="Tabelle 8"/>
      <sheetName val="Tabelle 8.1"/>
      <sheetName val="Tabelle 8.2"/>
      <sheetName val="Tabelle 8.3"/>
      <sheetName val="Tabelle 8.4"/>
      <sheetName val="Tabelle 8.4.1"/>
      <sheetName val="Tabelle 8.5"/>
      <sheetName val="Tabelle 9"/>
      <sheetName val="Tabelle 9.1"/>
      <sheetName val="Tabelle 10"/>
      <sheetName val="Tabelle 11"/>
      <sheetName val="Tabelle 12"/>
      <sheetName val="Tabelle 13"/>
      <sheetName val="Tabelle 14"/>
      <sheetName val="Tabelle 15"/>
      <sheetName val="Tabelle 16"/>
      <sheetName val="Tabelle 17"/>
      <sheetName val="Tabelle 17.1"/>
      <sheetName val="Tabelle 18"/>
      <sheetName val="Tabelle 19"/>
      <sheetName val="Tabelle 20"/>
      <sheetName val="Tabelle 21"/>
      <sheetName val="Tabelle 22"/>
      <sheetName val="Tabelle 23"/>
      <sheetName val="Tabelle 24"/>
      <sheetName val="Tabelle 25"/>
      <sheetName val="Tabelle 26"/>
      <sheetName val="Tabelle 27"/>
      <sheetName val="Tabelle 28"/>
      <sheetName val="Tabelle 29"/>
      <sheetName val="Tabelle 30"/>
      <sheetName val="Tabelle 31"/>
      <sheetName val="Tabelle 32"/>
      <sheetName val="Tabelle 33"/>
      <sheetName val="Tabelle 34"/>
      <sheetName val="Tabelle 35"/>
      <sheetName val="Tabelle 36"/>
      <sheetName val="Tabelle 37"/>
      <sheetName val="Abb. 1 Rechtsträger"/>
      <sheetName val="Abb. 2 HP"/>
      <sheetName val="Abb. 3 nb Personal"/>
      <sheetName val="Abb. 4 Einnahmen"/>
      <sheetName val="Abb. 5 Ausgaben"/>
      <sheetName val="Abb. 6 QM-Systeme"/>
      <sheetName val="Abb. 7 PB-Struktur Kurse"/>
      <sheetName val="Abb. 8 Alpha"/>
      <sheetName val="Abb. 9 Integrationskurse"/>
      <sheetName val="Abb. 10 Geschlecht (Säulengraf)"/>
      <sheetName val="Abb. 11 Alter"/>
      <sheetName val="Abb. 12 Pruefungen"/>
      <sheetName val="Abb. 13 Lerndienstl."/>
      <sheetName val="Abb. 14 Anteil Veranst.-arten"/>
    </sheetNames>
    <sheetDataSet>
      <sheetData sheetId="0">
        <row r="1">
          <cell r="B1">
            <v>2023</v>
          </cell>
        </row>
      </sheetData>
      <sheetData sheetId="1"/>
      <sheetData sheetId="2">
        <row r="36">
          <cell r="C36">
            <v>821</v>
          </cell>
        </row>
        <row r="41">
          <cell r="A41" t="str">
            <v>Siehe Bericht: Ortmanns, V.; Lux, T.; Bachem, A.; Horn, H. (2024): Volkshochschul-Statistik – 62. Folge, Berichtsjahr 2023 (Version 1.0.0).</v>
          </cell>
        </row>
        <row r="42">
          <cell r="A42" t="str">
            <v>Bitte verwenden Sie zur Zitation die DOI der Online-Publikation: https://doi.org/10.3278/9783763977949.</v>
          </cell>
        </row>
      </sheetData>
      <sheetData sheetId="3">
        <row r="38">
          <cell r="A38" t="str">
            <v>Anmerkungen. Datengrundlage: Volkshochschul-Statistik 2023; Basis: 821 vhs.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oi.org/10.3278/9783763977116" TargetMode="External"/><Relationship Id="rId3" Type="http://schemas.openxmlformats.org/officeDocument/2006/relationships/hyperlink" Target="https://doi.org/10.3278/9783763977116" TargetMode="External"/><Relationship Id="rId7" Type="http://schemas.openxmlformats.org/officeDocument/2006/relationships/hyperlink" Target="https://creativecommons.org/licenses/by-sa/4.0/deed.de" TargetMode="External"/><Relationship Id="rId2" Type="http://schemas.openxmlformats.org/officeDocument/2006/relationships/hyperlink" Target="https://doi.org/10.3278/9783763977116" TargetMode="External"/><Relationship Id="rId1" Type="http://schemas.openxmlformats.org/officeDocument/2006/relationships/hyperlink" Target="https://doi.org/10.3278/9783763977116" TargetMode="External"/><Relationship Id="rId6" Type="http://schemas.openxmlformats.org/officeDocument/2006/relationships/hyperlink" Target="https://creativecommons.org/licenses/by-sa/4.0/deed.de" TargetMode="External"/><Relationship Id="rId5" Type="http://schemas.openxmlformats.org/officeDocument/2006/relationships/hyperlink" Target="https://creativecommons.org/licenses/by-sa/4.0/deed.de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creativecommons.org/licenses/by-sa/4.0/deed.de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07A01-95AA-436B-9912-D44B83FB193A}">
  <dimension ref="A1:BP28"/>
  <sheetViews>
    <sheetView tabSelected="1" view="pageBreakPreview" zoomScaleNormal="100" zoomScaleSheetLayoutView="100" workbookViewId="0">
      <selection activeCell="C9" sqref="C9"/>
    </sheetView>
  </sheetViews>
  <sheetFormatPr baseColWidth="10" defaultRowHeight="12.75" x14ac:dyDescent="0.2"/>
  <cols>
    <col min="1" max="1" width="14.85546875" style="13" customWidth="1"/>
    <col min="2" max="2" width="9" style="13" customWidth="1"/>
    <col min="3" max="3" width="10.5703125" style="13" customWidth="1"/>
    <col min="4" max="17" width="6" style="13" customWidth="1"/>
    <col min="18" max="18" width="18.7109375" style="13" customWidth="1"/>
    <col min="19" max="32" width="6" style="13" customWidth="1"/>
    <col min="33" max="33" width="18.7109375" style="13" customWidth="1"/>
    <col min="34" max="47" width="6" style="13" customWidth="1"/>
    <col min="48" max="48" width="15.7109375" style="13" customWidth="1"/>
    <col min="49" max="62" width="6" style="13" customWidth="1"/>
    <col min="63" max="63" width="2.7109375" style="12" customWidth="1"/>
    <col min="64" max="16384" width="11.42578125" style="13"/>
  </cols>
  <sheetData>
    <row r="1" spans="1:68" s="3" customFormat="1" ht="39.950000000000003" customHeight="1" thickBot="1" x14ac:dyDescent="0.25">
      <c r="A1" s="74" t="str">
        <f>"Tabelle 14: Altersverteilung in Kursen nach Ländern und Programmbereichen " &amp;[1]Hilfswerte!B1</f>
        <v>Tabelle 14: Altersverteilung in Kursen nach Ländern und Programmbereichen 2023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5" t="str">
        <f>"noch Tabelle 14: Altersverteilung in Kursen nach Ländern und Programmbereichen " &amp;[1]Hilfswerte!$B$1</f>
        <v>noch Tabelle 14: Altersverteilung in Kursen nach Ländern und Programmbereichen 2023</v>
      </c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 t="str">
        <f>"noch Tabelle 14: Altersverteilung in Kursen nach Ländern und Programmbereichen " &amp;[1]Hilfswerte!$B$1</f>
        <v>noch Tabelle 14: Altersverteilung in Kursen nach Ländern und Programmbereichen 2023</v>
      </c>
      <c r="AH1" s="75"/>
      <c r="AI1" s="75"/>
      <c r="AJ1" s="75"/>
      <c r="AK1" s="75"/>
      <c r="AL1" s="75"/>
      <c r="AM1" s="75"/>
      <c r="AN1" s="75"/>
      <c r="AO1" s="75"/>
      <c r="AP1" s="75"/>
      <c r="AQ1" s="75"/>
      <c r="AR1" s="75"/>
      <c r="AS1" s="75"/>
      <c r="AT1" s="75"/>
      <c r="AU1" s="75"/>
      <c r="AV1" s="74" t="str">
        <f>"noch Tabelle 14: Altersverteilung in Kursen nach Ländern und Programmbereichen " &amp;[1]Hilfswerte!$B$1</f>
        <v>noch Tabelle 14: Altersverteilung in Kursen nach Ländern und Programmbereichen 2023</v>
      </c>
      <c r="AW1" s="74"/>
      <c r="AX1" s="74"/>
      <c r="AY1" s="74"/>
      <c r="AZ1" s="74"/>
      <c r="BA1" s="74"/>
      <c r="BB1" s="74"/>
      <c r="BC1" s="74"/>
      <c r="BD1" s="74"/>
      <c r="BE1" s="74"/>
      <c r="BF1" s="74"/>
      <c r="BG1" s="74"/>
      <c r="BH1" s="74"/>
      <c r="BI1" s="74"/>
      <c r="BJ1" s="74"/>
      <c r="BK1" s="1"/>
      <c r="BL1" s="2"/>
      <c r="BM1"/>
      <c r="BN1"/>
      <c r="BO1"/>
      <c r="BP1"/>
    </row>
    <row r="2" spans="1:68" s="3" customFormat="1" ht="25.5" customHeight="1" x14ac:dyDescent="0.2">
      <c r="A2" s="76" t="s">
        <v>0</v>
      </c>
      <c r="B2" s="79" t="s">
        <v>1</v>
      </c>
      <c r="C2" s="80"/>
      <c r="D2" s="59" t="s">
        <v>2</v>
      </c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83"/>
      <c r="R2" s="84" t="s">
        <v>0</v>
      </c>
      <c r="S2" s="59" t="s">
        <v>2</v>
      </c>
      <c r="T2" s="60"/>
      <c r="U2" s="60"/>
      <c r="V2" s="60"/>
      <c r="W2" s="60"/>
      <c r="X2" s="60"/>
      <c r="Y2" s="60"/>
      <c r="Z2" s="60"/>
      <c r="AA2" s="60"/>
      <c r="AB2" s="60"/>
      <c r="AC2" s="60"/>
      <c r="AD2" s="60"/>
      <c r="AE2" s="60"/>
      <c r="AF2" s="61"/>
      <c r="AG2" s="76" t="s">
        <v>0</v>
      </c>
      <c r="AH2" s="59" t="s">
        <v>2</v>
      </c>
      <c r="AI2" s="60"/>
      <c r="AJ2" s="60"/>
      <c r="AK2" s="60"/>
      <c r="AL2" s="60"/>
      <c r="AM2" s="60"/>
      <c r="AN2" s="60"/>
      <c r="AO2" s="60"/>
      <c r="AP2" s="60"/>
      <c r="AQ2" s="60"/>
      <c r="AR2" s="60"/>
      <c r="AS2" s="60"/>
      <c r="AT2" s="60"/>
      <c r="AU2" s="61"/>
      <c r="AV2" s="62" t="s">
        <v>0</v>
      </c>
      <c r="AW2" s="65" t="s">
        <v>2</v>
      </c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7"/>
      <c r="BK2" s="4"/>
    </row>
    <row r="3" spans="1:68" s="6" customFormat="1" ht="32.25" customHeight="1" x14ac:dyDescent="0.2">
      <c r="A3" s="77"/>
      <c r="B3" s="81"/>
      <c r="C3" s="82"/>
      <c r="D3" s="68" t="s">
        <v>3</v>
      </c>
      <c r="E3" s="68"/>
      <c r="F3" s="68"/>
      <c r="G3" s="68"/>
      <c r="H3" s="68"/>
      <c r="I3" s="68"/>
      <c r="J3" s="68"/>
      <c r="K3" s="69" t="s">
        <v>4</v>
      </c>
      <c r="L3" s="69"/>
      <c r="M3" s="69"/>
      <c r="N3" s="69"/>
      <c r="O3" s="69"/>
      <c r="P3" s="69"/>
      <c r="Q3" s="69"/>
      <c r="R3" s="85"/>
      <c r="S3" s="70" t="s">
        <v>5</v>
      </c>
      <c r="T3" s="71"/>
      <c r="U3" s="71"/>
      <c r="V3" s="71"/>
      <c r="W3" s="71"/>
      <c r="X3" s="71"/>
      <c r="Y3" s="72"/>
      <c r="Z3" s="70" t="s">
        <v>6</v>
      </c>
      <c r="AA3" s="71"/>
      <c r="AB3" s="71"/>
      <c r="AC3" s="71"/>
      <c r="AD3" s="71"/>
      <c r="AE3" s="71"/>
      <c r="AF3" s="73"/>
      <c r="AG3" s="77"/>
      <c r="AH3" s="70" t="s">
        <v>7</v>
      </c>
      <c r="AI3" s="71"/>
      <c r="AJ3" s="71"/>
      <c r="AK3" s="71"/>
      <c r="AL3" s="71"/>
      <c r="AM3" s="71"/>
      <c r="AN3" s="72"/>
      <c r="AO3" s="70" t="s">
        <v>8</v>
      </c>
      <c r="AP3" s="71"/>
      <c r="AQ3" s="71"/>
      <c r="AR3" s="71"/>
      <c r="AS3" s="71"/>
      <c r="AT3" s="71"/>
      <c r="AU3" s="73"/>
      <c r="AV3" s="63"/>
      <c r="AW3" s="70" t="s">
        <v>9</v>
      </c>
      <c r="AX3" s="71"/>
      <c r="AY3" s="71"/>
      <c r="AZ3" s="71"/>
      <c r="BA3" s="71"/>
      <c r="BB3" s="71"/>
      <c r="BC3" s="71"/>
      <c r="BD3" s="56" t="s">
        <v>10</v>
      </c>
      <c r="BE3" s="57"/>
      <c r="BF3" s="57"/>
      <c r="BG3" s="57"/>
      <c r="BH3" s="57"/>
      <c r="BI3" s="57"/>
      <c r="BJ3" s="58"/>
      <c r="BK3" s="5"/>
    </row>
    <row r="4" spans="1:68" ht="36" customHeight="1" x14ac:dyDescent="0.2">
      <c r="A4" s="78"/>
      <c r="B4" s="7" t="s">
        <v>11</v>
      </c>
      <c r="C4" s="7" t="s">
        <v>12</v>
      </c>
      <c r="D4" s="8" t="s">
        <v>13</v>
      </c>
      <c r="E4" s="9" t="s">
        <v>14</v>
      </c>
      <c r="F4" s="9" t="s">
        <v>15</v>
      </c>
      <c r="G4" s="9" t="s">
        <v>16</v>
      </c>
      <c r="H4" s="9" t="s">
        <v>17</v>
      </c>
      <c r="I4" s="8" t="s">
        <v>18</v>
      </c>
      <c r="J4" s="8" t="s">
        <v>19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8" t="s">
        <v>18</v>
      </c>
      <c r="Q4" s="8" t="s">
        <v>19</v>
      </c>
      <c r="R4" s="86"/>
      <c r="S4" s="8" t="s">
        <v>13</v>
      </c>
      <c r="T4" s="9" t="s">
        <v>14</v>
      </c>
      <c r="U4" s="9" t="s">
        <v>15</v>
      </c>
      <c r="V4" s="9" t="s">
        <v>16</v>
      </c>
      <c r="W4" s="9" t="s">
        <v>17</v>
      </c>
      <c r="X4" s="8" t="s">
        <v>18</v>
      </c>
      <c r="Y4" s="8" t="s">
        <v>19</v>
      </c>
      <c r="Z4" s="8" t="s">
        <v>13</v>
      </c>
      <c r="AA4" s="9" t="s">
        <v>14</v>
      </c>
      <c r="AB4" s="9" t="s">
        <v>15</v>
      </c>
      <c r="AC4" s="9" t="s">
        <v>16</v>
      </c>
      <c r="AD4" s="9" t="s">
        <v>17</v>
      </c>
      <c r="AE4" s="8" t="s">
        <v>18</v>
      </c>
      <c r="AF4" s="10" t="s">
        <v>19</v>
      </c>
      <c r="AG4" s="78"/>
      <c r="AH4" s="9" t="s">
        <v>13</v>
      </c>
      <c r="AI4" s="9" t="s">
        <v>14</v>
      </c>
      <c r="AJ4" s="9" t="s">
        <v>15</v>
      </c>
      <c r="AK4" s="9" t="s">
        <v>16</v>
      </c>
      <c r="AL4" s="9" t="s">
        <v>17</v>
      </c>
      <c r="AM4" s="8" t="s">
        <v>18</v>
      </c>
      <c r="AN4" s="8" t="s">
        <v>19</v>
      </c>
      <c r="AO4" s="8" t="s">
        <v>13</v>
      </c>
      <c r="AP4" s="9" t="s">
        <v>14</v>
      </c>
      <c r="AQ4" s="9" t="s">
        <v>15</v>
      </c>
      <c r="AR4" s="9" t="s">
        <v>16</v>
      </c>
      <c r="AS4" s="9" t="s">
        <v>17</v>
      </c>
      <c r="AT4" s="8" t="s">
        <v>18</v>
      </c>
      <c r="AU4" s="10" t="s">
        <v>19</v>
      </c>
      <c r="AV4" s="64"/>
      <c r="AW4" s="9" t="s">
        <v>13</v>
      </c>
      <c r="AX4" s="9" t="s">
        <v>14</v>
      </c>
      <c r="AY4" s="9" t="s">
        <v>15</v>
      </c>
      <c r="AZ4" s="9" t="s">
        <v>16</v>
      </c>
      <c r="BA4" s="9" t="s">
        <v>17</v>
      </c>
      <c r="BB4" s="8" t="s">
        <v>18</v>
      </c>
      <c r="BC4" s="11" t="s">
        <v>19</v>
      </c>
      <c r="BD4" s="8" t="s">
        <v>13</v>
      </c>
      <c r="BE4" s="9" t="s">
        <v>14</v>
      </c>
      <c r="BF4" s="9" t="s">
        <v>15</v>
      </c>
      <c r="BG4" s="9" t="s">
        <v>16</v>
      </c>
      <c r="BH4" s="9" t="s">
        <v>17</v>
      </c>
      <c r="BI4" s="8" t="s">
        <v>18</v>
      </c>
      <c r="BJ4" s="10" t="s">
        <v>19</v>
      </c>
    </row>
    <row r="5" spans="1:68" s="24" customFormat="1" ht="24.95" customHeight="1" x14ac:dyDescent="0.2">
      <c r="A5" s="14" t="s">
        <v>20</v>
      </c>
      <c r="B5" s="15">
        <v>774099</v>
      </c>
      <c r="C5" s="16">
        <v>0.74539999999999995</v>
      </c>
      <c r="D5" s="17">
        <v>9.4579999999999997E-2</v>
      </c>
      <c r="E5" s="18">
        <v>4.3090000000000003E-2</v>
      </c>
      <c r="F5" s="18">
        <v>0.13668</v>
      </c>
      <c r="G5" s="18">
        <v>0.24618000000000001</v>
      </c>
      <c r="H5" s="18">
        <v>0.27353</v>
      </c>
      <c r="I5" s="18">
        <v>0.14910999999999999</v>
      </c>
      <c r="J5" s="19">
        <v>5.6840000000000002E-2</v>
      </c>
      <c r="K5" s="16">
        <v>0.17186999999999999</v>
      </c>
      <c r="L5" s="18">
        <v>2.453E-2</v>
      </c>
      <c r="M5" s="18">
        <v>6.3640000000000002E-2</v>
      </c>
      <c r="N5" s="18">
        <v>0.13145000000000001</v>
      </c>
      <c r="O5" s="18">
        <v>0.20644000000000001</v>
      </c>
      <c r="P5" s="18">
        <v>0.26316000000000001</v>
      </c>
      <c r="Q5" s="19">
        <v>0.13891000000000001</v>
      </c>
      <c r="R5" s="20" t="s">
        <v>20</v>
      </c>
      <c r="S5" s="17">
        <v>0.24593999999999999</v>
      </c>
      <c r="T5" s="18">
        <v>2.792E-2</v>
      </c>
      <c r="U5" s="18">
        <v>7.7700000000000005E-2</v>
      </c>
      <c r="V5" s="18">
        <v>0.1489</v>
      </c>
      <c r="W5" s="18">
        <v>0.27457999999999999</v>
      </c>
      <c r="X5" s="18">
        <v>0.16339000000000001</v>
      </c>
      <c r="Y5" s="19">
        <v>6.157E-2</v>
      </c>
      <c r="Z5" s="16">
        <v>8.3640000000000006E-2</v>
      </c>
      <c r="AA5" s="18">
        <v>1.205E-2</v>
      </c>
      <c r="AB5" s="18">
        <v>8.9800000000000005E-2</v>
      </c>
      <c r="AC5" s="18">
        <v>0.21113000000000001</v>
      </c>
      <c r="AD5" s="18">
        <v>0.36142000000000002</v>
      </c>
      <c r="AE5" s="18">
        <v>0.17799999999999999</v>
      </c>
      <c r="AF5" s="21">
        <v>6.3950000000000007E-2</v>
      </c>
      <c r="AG5" s="14" t="s">
        <v>20</v>
      </c>
      <c r="AH5" s="17">
        <v>2.0219999999999998E-2</v>
      </c>
      <c r="AI5" s="18">
        <v>7.9500000000000001E-2</v>
      </c>
      <c r="AJ5" s="18">
        <v>0.22498000000000001</v>
      </c>
      <c r="AK5" s="18">
        <v>0.34498000000000001</v>
      </c>
      <c r="AL5" s="18">
        <v>0.20100000000000001</v>
      </c>
      <c r="AM5" s="18">
        <v>9.7180000000000002E-2</v>
      </c>
      <c r="AN5" s="19">
        <v>3.2149999999999998E-2</v>
      </c>
      <c r="AO5" s="16">
        <v>0.19897000000000001</v>
      </c>
      <c r="AP5" s="18">
        <v>3.517E-2</v>
      </c>
      <c r="AQ5" s="18">
        <v>8.5440000000000002E-2</v>
      </c>
      <c r="AR5" s="18">
        <v>0.21117</v>
      </c>
      <c r="AS5" s="18">
        <v>0.27562999999999999</v>
      </c>
      <c r="AT5" s="18">
        <v>0.12536</v>
      </c>
      <c r="AU5" s="21">
        <v>6.8260000000000001E-2</v>
      </c>
      <c r="AV5" s="22" t="s">
        <v>20</v>
      </c>
      <c r="AW5" s="17">
        <v>0.58250000000000002</v>
      </c>
      <c r="AX5" s="18">
        <v>0.27295000000000003</v>
      </c>
      <c r="AY5" s="18">
        <v>8.1420000000000006E-2</v>
      </c>
      <c r="AZ5" s="18">
        <v>4.5159999999999999E-2</v>
      </c>
      <c r="BA5" s="18">
        <v>1.4670000000000001E-2</v>
      </c>
      <c r="BB5" s="18">
        <v>3.13E-3</v>
      </c>
      <c r="BC5" s="19">
        <v>1.6000000000000001E-4</v>
      </c>
      <c r="BD5" s="16">
        <v>0.33406000000000002</v>
      </c>
      <c r="BE5" s="18">
        <v>0.11720999999999999</v>
      </c>
      <c r="BF5" s="18">
        <v>0.12642999999999999</v>
      </c>
      <c r="BG5" s="18">
        <v>0.25417000000000001</v>
      </c>
      <c r="BH5" s="18">
        <v>0.12994</v>
      </c>
      <c r="BI5" s="18">
        <v>2.3709999999999998E-2</v>
      </c>
      <c r="BJ5" s="21">
        <v>1.4489999999999999E-2</v>
      </c>
      <c r="BK5" s="23"/>
    </row>
    <row r="6" spans="1:68" s="24" customFormat="1" ht="24.95" customHeight="1" x14ac:dyDescent="0.2">
      <c r="A6" s="25" t="s">
        <v>21</v>
      </c>
      <c r="B6" s="26">
        <v>838020</v>
      </c>
      <c r="C6" s="27">
        <v>0.71672999999999998</v>
      </c>
      <c r="D6" s="28">
        <v>1.272E-2</v>
      </c>
      <c r="E6" s="29">
        <v>4.5269999999999998E-2</v>
      </c>
      <c r="F6" s="29">
        <v>0.14044999999999999</v>
      </c>
      <c r="G6" s="29">
        <v>0.25786999999999999</v>
      </c>
      <c r="H6" s="29">
        <v>0.31867000000000001</v>
      </c>
      <c r="I6" s="29">
        <v>0.15956000000000001</v>
      </c>
      <c r="J6" s="29">
        <v>6.5460000000000004E-2</v>
      </c>
      <c r="K6" s="28">
        <v>1.8190000000000001E-2</v>
      </c>
      <c r="L6" s="29">
        <v>3.4639999999999997E-2</v>
      </c>
      <c r="M6" s="29">
        <v>0.12966</v>
      </c>
      <c r="N6" s="29">
        <v>0.21351000000000001</v>
      </c>
      <c r="O6" s="29">
        <v>0.26251999999999998</v>
      </c>
      <c r="P6" s="29">
        <v>0.20641999999999999</v>
      </c>
      <c r="Q6" s="27">
        <v>0.13505</v>
      </c>
      <c r="R6" s="30" t="s">
        <v>21</v>
      </c>
      <c r="S6" s="28">
        <v>1.9199999999999998E-2</v>
      </c>
      <c r="T6" s="29">
        <v>3.0519999999999999E-2</v>
      </c>
      <c r="U6" s="29">
        <v>0.11679</v>
      </c>
      <c r="V6" s="29">
        <v>0.20694000000000001</v>
      </c>
      <c r="W6" s="29">
        <v>0.35311999999999999</v>
      </c>
      <c r="X6" s="29">
        <v>0.18811</v>
      </c>
      <c r="Y6" s="29">
        <v>8.5330000000000003E-2</v>
      </c>
      <c r="Z6" s="28">
        <v>5.7200000000000003E-3</v>
      </c>
      <c r="AA6" s="29">
        <v>2.664E-2</v>
      </c>
      <c r="AB6" s="29">
        <v>0.11385000000000001</v>
      </c>
      <c r="AC6" s="29">
        <v>0.25298999999999999</v>
      </c>
      <c r="AD6" s="29">
        <v>0.37140000000000001</v>
      </c>
      <c r="AE6" s="29">
        <v>0.16691</v>
      </c>
      <c r="AF6" s="31">
        <v>6.2489999999999997E-2</v>
      </c>
      <c r="AG6" s="25" t="s">
        <v>21</v>
      </c>
      <c r="AH6" s="28">
        <v>9.0299999999999998E-3</v>
      </c>
      <c r="AI6" s="29">
        <v>7.0730000000000001E-2</v>
      </c>
      <c r="AJ6" s="29">
        <v>0.19814999999999999</v>
      </c>
      <c r="AK6" s="29">
        <v>0.30186000000000002</v>
      </c>
      <c r="AL6" s="29">
        <v>0.24284</v>
      </c>
      <c r="AM6" s="29">
        <v>0.13098000000000001</v>
      </c>
      <c r="AN6" s="29">
        <v>4.641E-2</v>
      </c>
      <c r="AO6" s="28">
        <v>2.0119999999999999E-2</v>
      </c>
      <c r="AP6" s="29">
        <v>5.985E-2</v>
      </c>
      <c r="AQ6" s="29">
        <v>0.11565</v>
      </c>
      <c r="AR6" s="29">
        <v>0.26488</v>
      </c>
      <c r="AS6" s="29">
        <v>0.29880000000000001</v>
      </c>
      <c r="AT6" s="29">
        <v>0.15123</v>
      </c>
      <c r="AU6" s="31">
        <v>8.9480000000000004E-2</v>
      </c>
      <c r="AV6" s="32" t="s">
        <v>21</v>
      </c>
      <c r="AW6" s="28">
        <v>0.37652999999999998</v>
      </c>
      <c r="AX6" s="29">
        <v>0.50858999999999999</v>
      </c>
      <c r="AY6" s="29">
        <v>4.6370000000000001E-2</v>
      </c>
      <c r="AZ6" s="29">
        <v>3.6830000000000002E-2</v>
      </c>
      <c r="BA6" s="29">
        <v>2.9960000000000001E-2</v>
      </c>
      <c r="BB6" s="29">
        <v>1.15E-3</v>
      </c>
      <c r="BC6" s="29">
        <v>5.6999999999999998E-4</v>
      </c>
      <c r="BD6" s="28">
        <v>0.13039000000000001</v>
      </c>
      <c r="BE6" s="29">
        <v>0.13397999999999999</v>
      </c>
      <c r="BF6" s="29">
        <v>0.17369999999999999</v>
      </c>
      <c r="BG6" s="29">
        <v>0.30632999999999999</v>
      </c>
      <c r="BH6" s="29">
        <v>0.19972999999999999</v>
      </c>
      <c r="BI6" s="29">
        <v>4.3310000000000001E-2</v>
      </c>
      <c r="BJ6" s="31">
        <v>1.257E-2</v>
      </c>
      <c r="BK6" s="23"/>
    </row>
    <row r="7" spans="1:68" s="24" customFormat="1" ht="24.95" customHeight="1" x14ac:dyDescent="0.2">
      <c r="A7" s="25" t="s">
        <v>22</v>
      </c>
      <c r="B7" s="26">
        <v>169508</v>
      </c>
      <c r="C7" s="27">
        <v>0.72645000000000004</v>
      </c>
      <c r="D7" s="28">
        <v>1.4829999999999999E-2</v>
      </c>
      <c r="E7" s="29">
        <v>7.7359999999999998E-2</v>
      </c>
      <c r="F7" s="29">
        <v>0.23801</v>
      </c>
      <c r="G7" s="29">
        <v>0.29974000000000001</v>
      </c>
      <c r="H7" s="29">
        <v>0.23618</v>
      </c>
      <c r="I7" s="29">
        <v>9.9250000000000005E-2</v>
      </c>
      <c r="J7" s="29">
        <v>3.4639999999999997E-2</v>
      </c>
      <c r="K7" s="28">
        <v>4.7500000000000001E-2</v>
      </c>
      <c r="L7" s="29">
        <v>1.7919999999999998E-2</v>
      </c>
      <c r="M7" s="29">
        <v>0.12633</v>
      </c>
      <c r="N7" s="29">
        <v>0.25318000000000002</v>
      </c>
      <c r="O7" s="29">
        <v>0.30780999999999997</v>
      </c>
      <c r="P7" s="29">
        <v>0.18062</v>
      </c>
      <c r="Q7" s="27">
        <v>6.6640000000000005E-2</v>
      </c>
      <c r="R7" s="30" t="s">
        <v>22</v>
      </c>
      <c r="S7" s="28">
        <v>1.3310000000000001E-2</v>
      </c>
      <c r="T7" s="29">
        <v>4.3700000000000003E-2</v>
      </c>
      <c r="U7" s="29">
        <v>0.16036</v>
      </c>
      <c r="V7" s="29">
        <v>0.24407999999999999</v>
      </c>
      <c r="W7" s="29">
        <v>0.32902999999999999</v>
      </c>
      <c r="X7" s="29">
        <v>0.16177</v>
      </c>
      <c r="Y7" s="29">
        <v>4.7739999999999998E-2</v>
      </c>
      <c r="Z7" s="28">
        <v>9.7099999999999999E-3</v>
      </c>
      <c r="AA7" s="29">
        <v>1.383E-2</v>
      </c>
      <c r="AB7" s="29">
        <v>8.1110000000000002E-2</v>
      </c>
      <c r="AC7" s="29">
        <v>0.24804999999999999</v>
      </c>
      <c r="AD7" s="29">
        <v>0.39992</v>
      </c>
      <c r="AE7" s="29">
        <v>0.17698</v>
      </c>
      <c r="AF7" s="31">
        <v>7.0400000000000004E-2</v>
      </c>
      <c r="AG7" s="25" t="s">
        <v>22</v>
      </c>
      <c r="AH7" s="28">
        <v>1.162E-2</v>
      </c>
      <c r="AI7" s="29">
        <v>0.10919</v>
      </c>
      <c r="AJ7" s="29">
        <v>0.31524000000000002</v>
      </c>
      <c r="AK7" s="29">
        <v>0.32729000000000003</v>
      </c>
      <c r="AL7" s="29">
        <v>0.15967999999999999</v>
      </c>
      <c r="AM7" s="29">
        <v>5.8590000000000003E-2</v>
      </c>
      <c r="AN7" s="29">
        <v>1.839E-2</v>
      </c>
      <c r="AO7" s="28">
        <v>1.0619999999999999E-2</v>
      </c>
      <c r="AP7" s="29">
        <v>3.7990000000000003E-2</v>
      </c>
      <c r="AQ7" s="29">
        <v>0.16664000000000001</v>
      </c>
      <c r="AR7" s="29">
        <v>0.35561999999999999</v>
      </c>
      <c r="AS7" s="29">
        <v>0.29339999999999999</v>
      </c>
      <c r="AT7" s="29">
        <v>9.4490000000000005E-2</v>
      </c>
      <c r="AU7" s="31">
        <v>4.1250000000000002E-2</v>
      </c>
      <c r="AV7" s="32" t="s">
        <v>22</v>
      </c>
      <c r="AW7" s="28">
        <v>0.70518000000000003</v>
      </c>
      <c r="AX7" s="29">
        <v>0.21115999999999999</v>
      </c>
      <c r="AY7" s="29">
        <v>4.3819999999999998E-2</v>
      </c>
      <c r="AZ7" s="29">
        <v>3.5860000000000003E-2</v>
      </c>
      <c r="BA7" s="29">
        <v>3.98E-3</v>
      </c>
      <c r="BB7" s="29" t="s">
        <v>23</v>
      </c>
      <c r="BC7" s="29" t="s">
        <v>23</v>
      </c>
      <c r="BD7" s="28">
        <v>2.3009999999999999E-2</v>
      </c>
      <c r="BE7" s="29">
        <v>7.9799999999999996E-2</v>
      </c>
      <c r="BF7" s="29">
        <v>0.16319</v>
      </c>
      <c r="BG7" s="29">
        <v>0.30769000000000002</v>
      </c>
      <c r="BH7" s="29">
        <v>0.25448999999999999</v>
      </c>
      <c r="BI7" s="29">
        <v>9.2020000000000005E-2</v>
      </c>
      <c r="BJ7" s="31">
        <v>7.9799999999999996E-2</v>
      </c>
      <c r="BK7" s="23"/>
    </row>
    <row r="8" spans="1:68" s="24" customFormat="1" ht="24.95" customHeight="1" x14ac:dyDescent="0.2">
      <c r="A8" s="25" t="s">
        <v>24</v>
      </c>
      <c r="B8" s="26">
        <v>61954</v>
      </c>
      <c r="C8" s="27">
        <v>0.88766</v>
      </c>
      <c r="D8" s="28">
        <v>3.2379999999999999E-2</v>
      </c>
      <c r="E8" s="29">
        <v>4.4019999999999997E-2</v>
      </c>
      <c r="F8" s="29">
        <v>0.10027999999999999</v>
      </c>
      <c r="G8" s="29">
        <v>0.25741999999999998</v>
      </c>
      <c r="H8" s="29">
        <v>0.34118999999999999</v>
      </c>
      <c r="I8" s="29">
        <v>0.17888999999999999</v>
      </c>
      <c r="J8" s="29">
        <v>4.582E-2</v>
      </c>
      <c r="K8" s="28">
        <v>5.2209999999999999E-2</v>
      </c>
      <c r="L8" s="29">
        <v>2.3609999999999999E-2</v>
      </c>
      <c r="M8" s="29">
        <v>8.9459999999999998E-2</v>
      </c>
      <c r="N8" s="29">
        <v>0.27967999999999998</v>
      </c>
      <c r="O8" s="29">
        <v>0.32890000000000003</v>
      </c>
      <c r="P8" s="29">
        <v>0.18956000000000001</v>
      </c>
      <c r="Q8" s="27">
        <v>3.6580000000000001E-2</v>
      </c>
      <c r="R8" s="30" t="s">
        <v>24</v>
      </c>
      <c r="S8" s="28">
        <v>7.3340000000000002E-2</v>
      </c>
      <c r="T8" s="29">
        <v>1.2840000000000001E-2</v>
      </c>
      <c r="U8" s="29">
        <v>4.0090000000000001E-2</v>
      </c>
      <c r="V8" s="29">
        <v>0.17971000000000001</v>
      </c>
      <c r="W8" s="29">
        <v>0.38268000000000002</v>
      </c>
      <c r="X8" s="29">
        <v>0.23895</v>
      </c>
      <c r="Y8" s="29">
        <v>7.2389999999999996E-2</v>
      </c>
      <c r="Z8" s="28">
        <v>1.3010000000000001E-2</v>
      </c>
      <c r="AA8" s="29">
        <v>9.6699999999999998E-3</v>
      </c>
      <c r="AB8" s="29">
        <v>4.4470000000000003E-2</v>
      </c>
      <c r="AC8" s="29">
        <v>0.21457999999999999</v>
      </c>
      <c r="AD8" s="29">
        <v>0.42963000000000001</v>
      </c>
      <c r="AE8" s="29">
        <v>0.22785</v>
      </c>
      <c r="AF8" s="31">
        <v>6.0780000000000001E-2</v>
      </c>
      <c r="AG8" s="25" t="s">
        <v>24</v>
      </c>
      <c r="AH8" s="28">
        <v>3.0589999999999999E-2</v>
      </c>
      <c r="AI8" s="29">
        <v>7.0519999999999999E-2</v>
      </c>
      <c r="AJ8" s="29">
        <v>0.15561</v>
      </c>
      <c r="AK8" s="29">
        <v>0.30087000000000003</v>
      </c>
      <c r="AL8" s="29">
        <v>0.27302999999999999</v>
      </c>
      <c r="AM8" s="29">
        <v>0.14036000000000001</v>
      </c>
      <c r="AN8" s="29">
        <v>2.903E-2</v>
      </c>
      <c r="AO8" s="28">
        <v>2.886E-2</v>
      </c>
      <c r="AP8" s="29">
        <v>4.3920000000000001E-2</v>
      </c>
      <c r="AQ8" s="29">
        <v>0.13175999999999999</v>
      </c>
      <c r="AR8" s="29">
        <v>0.32994000000000001</v>
      </c>
      <c r="AS8" s="29">
        <v>0.31720999999999999</v>
      </c>
      <c r="AT8" s="29">
        <v>0.10927000000000001</v>
      </c>
      <c r="AU8" s="31">
        <v>3.9039999999999998E-2</v>
      </c>
      <c r="AV8" s="32" t="s">
        <v>24</v>
      </c>
      <c r="AW8" s="28">
        <v>5.6669999999999998E-2</v>
      </c>
      <c r="AX8" s="29">
        <v>0.67666999999999999</v>
      </c>
      <c r="AY8" s="29">
        <v>0.15</v>
      </c>
      <c r="AZ8" s="29">
        <v>8.3330000000000001E-2</v>
      </c>
      <c r="BA8" s="29">
        <v>2.333E-2</v>
      </c>
      <c r="BB8" s="29">
        <v>0.01</v>
      </c>
      <c r="BC8" s="29" t="s">
        <v>23</v>
      </c>
      <c r="BD8" s="28">
        <v>1.5980000000000001E-2</v>
      </c>
      <c r="BE8" s="29">
        <v>0.16594999999999999</v>
      </c>
      <c r="BF8" s="29">
        <v>0.22311</v>
      </c>
      <c r="BG8" s="29">
        <v>0.36386000000000002</v>
      </c>
      <c r="BH8" s="29">
        <v>0.20097999999999999</v>
      </c>
      <c r="BI8" s="29">
        <v>2.581E-2</v>
      </c>
      <c r="BJ8" s="31">
        <v>4.3E-3</v>
      </c>
      <c r="BK8" s="23"/>
    </row>
    <row r="9" spans="1:68" s="24" customFormat="1" ht="24.95" customHeight="1" x14ac:dyDescent="0.2">
      <c r="A9" s="25" t="s">
        <v>25</v>
      </c>
      <c r="B9" s="26">
        <v>37135</v>
      </c>
      <c r="C9" s="27">
        <v>0.89663000000000004</v>
      </c>
      <c r="D9" s="28">
        <v>9.8300000000000002E-3</v>
      </c>
      <c r="E9" s="29">
        <v>4.947E-2</v>
      </c>
      <c r="F9" s="29">
        <v>0.16599</v>
      </c>
      <c r="G9" s="29">
        <v>0.27235999999999999</v>
      </c>
      <c r="H9" s="29">
        <v>0.28641</v>
      </c>
      <c r="I9" s="29">
        <v>0.1724</v>
      </c>
      <c r="J9" s="29">
        <v>4.3540000000000002E-2</v>
      </c>
      <c r="K9" s="28">
        <v>1.107E-2</v>
      </c>
      <c r="L9" s="29">
        <v>1.6490000000000001E-2</v>
      </c>
      <c r="M9" s="29">
        <v>0.1202</v>
      </c>
      <c r="N9" s="29">
        <v>0.24365000000000001</v>
      </c>
      <c r="O9" s="29">
        <v>0.36646000000000001</v>
      </c>
      <c r="P9" s="29">
        <v>0.17965</v>
      </c>
      <c r="Q9" s="27">
        <v>6.2489999999999997E-2</v>
      </c>
      <c r="R9" s="30" t="s">
        <v>25</v>
      </c>
      <c r="S9" s="28">
        <v>2.598E-2</v>
      </c>
      <c r="T9" s="29">
        <v>1.175E-2</v>
      </c>
      <c r="U9" s="29">
        <v>7.0930000000000007E-2</v>
      </c>
      <c r="V9" s="29">
        <v>0.13897000000000001</v>
      </c>
      <c r="W9" s="29">
        <v>0.33484999999999998</v>
      </c>
      <c r="X9" s="29">
        <v>0.34783999999999998</v>
      </c>
      <c r="Y9" s="29">
        <v>6.9690000000000002E-2</v>
      </c>
      <c r="Z9" s="28">
        <v>1.315E-2</v>
      </c>
      <c r="AA9" s="29">
        <v>1.025E-2</v>
      </c>
      <c r="AB9" s="29">
        <v>7.8009999999999996E-2</v>
      </c>
      <c r="AC9" s="29">
        <v>0.20005999999999999</v>
      </c>
      <c r="AD9" s="29">
        <v>0.44064999999999999</v>
      </c>
      <c r="AE9" s="29">
        <v>0.19317999999999999</v>
      </c>
      <c r="AF9" s="31">
        <v>6.4699999999999994E-2</v>
      </c>
      <c r="AG9" s="25" t="s">
        <v>25</v>
      </c>
      <c r="AH9" s="28">
        <v>2.9299999999999999E-3</v>
      </c>
      <c r="AI9" s="29">
        <v>8.2369999999999999E-2</v>
      </c>
      <c r="AJ9" s="29">
        <v>0.24229000000000001</v>
      </c>
      <c r="AK9" s="29">
        <v>0.34693000000000002</v>
      </c>
      <c r="AL9" s="29">
        <v>0.19336999999999999</v>
      </c>
      <c r="AM9" s="29">
        <v>0.11111</v>
      </c>
      <c r="AN9" s="29">
        <v>2.1010000000000001E-2</v>
      </c>
      <c r="AO9" s="28">
        <v>2.1409999999999998E-2</v>
      </c>
      <c r="AP9" s="29">
        <v>2.3310000000000001E-2</v>
      </c>
      <c r="AQ9" s="29">
        <v>7.4690000000000006E-2</v>
      </c>
      <c r="AR9" s="29">
        <v>0.16983999999999999</v>
      </c>
      <c r="AS9" s="29">
        <v>0.34443000000000001</v>
      </c>
      <c r="AT9" s="29">
        <v>0.27783000000000002</v>
      </c>
      <c r="AU9" s="31">
        <v>8.8489999999999999E-2</v>
      </c>
      <c r="AV9" s="32" t="s">
        <v>25</v>
      </c>
      <c r="AW9" s="28" t="s">
        <v>23</v>
      </c>
      <c r="AX9" s="29">
        <v>0.18966</v>
      </c>
      <c r="AY9" s="29">
        <v>0.43103000000000002</v>
      </c>
      <c r="AZ9" s="29">
        <v>0.35344999999999999</v>
      </c>
      <c r="BA9" s="29">
        <v>2.5860000000000001E-2</v>
      </c>
      <c r="BB9" s="29" t="s">
        <v>23</v>
      </c>
      <c r="BC9" s="29" t="s">
        <v>23</v>
      </c>
      <c r="BD9" s="28">
        <v>4.8199999999999996E-3</v>
      </c>
      <c r="BE9" s="29">
        <v>9.1569999999999999E-2</v>
      </c>
      <c r="BF9" s="29">
        <v>0.2</v>
      </c>
      <c r="BG9" s="29">
        <v>0.40361000000000002</v>
      </c>
      <c r="BH9" s="29">
        <v>0.26145000000000002</v>
      </c>
      <c r="BI9" s="29">
        <v>3.6139999999999999E-2</v>
      </c>
      <c r="BJ9" s="31">
        <v>2.4099999999999998E-3</v>
      </c>
      <c r="BK9" s="23"/>
    </row>
    <row r="10" spans="1:68" s="24" customFormat="1" ht="24.95" customHeight="1" x14ac:dyDescent="0.2">
      <c r="A10" s="25" t="s">
        <v>26</v>
      </c>
      <c r="B10" s="26">
        <v>29241</v>
      </c>
      <c r="C10" s="27">
        <v>0.30209999999999998</v>
      </c>
      <c r="D10" s="28">
        <v>6.43E-3</v>
      </c>
      <c r="E10" s="29">
        <v>0.16470000000000001</v>
      </c>
      <c r="F10" s="29">
        <v>0.25231999999999999</v>
      </c>
      <c r="G10" s="29">
        <v>0.19195999999999999</v>
      </c>
      <c r="H10" s="29">
        <v>0.14957999999999999</v>
      </c>
      <c r="I10" s="29">
        <v>0.12748999999999999</v>
      </c>
      <c r="J10" s="29">
        <v>0.10752</v>
      </c>
      <c r="K10" s="28">
        <v>9.7000000000000005E-4</v>
      </c>
      <c r="L10" s="29">
        <v>1.9359999999999999E-2</v>
      </c>
      <c r="M10" s="29">
        <v>6.3890000000000002E-2</v>
      </c>
      <c r="N10" s="29">
        <v>0.11617</v>
      </c>
      <c r="O10" s="29">
        <v>0.27106000000000002</v>
      </c>
      <c r="P10" s="29">
        <v>0.25459999999999999</v>
      </c>
      <c r="Q10" s="27">
        <v>0.27395999999999998</v>
      </c>
      <c r="R10" s="30" t="s">
        <v>26</v>
      </c>
      <c r="S10" s="28">
        <v>1.5049999999999999E-2</v>
      </c>
      <c r="T10" s="29">
        <v>3.7819999999999999E-2</v>
      </c>
      <c r="U10" s="29">
        <v>0.10073</v>
      </c>
      <c r="V10" s="29">
        <v>9.2630000000000004E-2</v>
      </c>
      <c r="W10" s="29">
        <v>0.24951999999999999</v>
      </c>
      <c r="X10" s="29">
        <v>0.27615000000000001</v>
      </c>
      <c r="Y10" s="29">
        <v>0.2281</v>
      </c>
      <c r="Z10" s="28">
        <v>4.1799999999999997E-3</v>
      </c>
      <c r="AA10" s="29">
        <v>1.882E-2</v>
      </c>
      <c r="AB10" s="29">
        <v>5.3679999999999999E-2</v>
      </c>
      <c r="AC10" s="29">
        <v>7.7729999999999994E-2</v>
      </c>
      <c r="AD10" s="29">
        <v>0.28442000000000001</v>
      </c>
      <c r="AE10" s="29">
        <v>0.30532999999999999</v>
      </c>
      <c r="AF10" s="31">
        <v>0.25584000000000001</v>
      </c>
      <c r="AG10" s="25" t="s">
        <v>26</v>
      </c>
      <c r="AH10" s="28">
        <v>4.1000000000000003E-3</v>
      </c>
      <c r="AI10" s="29">
        <v>0.24106</v>
      </c>
      <c r="AJ10" s="29">
        <v>0.3407</v>
      </c>
      <c r="AK10" s="29">
        <v>0.23291999999999999</v>
      </c>
      <c r="AL10" s="29">
        <v>8.9929999999999996E-2</v>
      </c>
      <c r="AM10" s="29">
        <v>5.3069999999999999E-2</v>
      </c>
      <c r="AN10" s="29">
        <v>3.8219999999999997E-2</v>
      </c>
      <c r="AO10" s="28">
        <v>1.455E-2</v>
      </c>
      <c r="AP10" s="29">
        <v>2.6669999999999999E-2</v>
      </c>
      <c r="AQ10" s="29">
        <v>9.3329999999999996E-2</v>
      </c>
      <c r="AR10" s="29">
        <v>0.16485</v>
      </c>
      <c r="AS10" s="29">
        <v>0.21939</v>
      </c>
      <c r="AT10" s="29">
        <v>0.19152</v>
      </c>
      <c r="AU10" s="31">
        <v>0.28970000000000001</v>
      </c>
      <c r="AV10" s="32" t="s">
        <v>26</v>
      </c>
      <c r="AW10" s="28" t="s">
        <v>23</v>
      </c>
      <c r="AX10" s="29" t="s">
        <v>23</v>
      </c>
      <c r="AY10" s="29" t="s">
        <v>23</v>
      </c>
      <c r="AZ10" s="29" t="s">
        <v>23</v>
      </c>
      <c r="BA10" s="29" t="s">
        <v>23</v>
      </c>
      <c r="BB10" s="29" t="s">
        <v>23</v>
      </c>
      <c r="BC10" s="29" t="s">
        <v>23</v>
      </c>
      <c r="BD10" s="28">
        <v>9.8300000000000002E-3</v>
      </c>
      <c r="BE10" s="29">
        <v>0.10718</v>
      </c>
      <c r="BF10" s="29">
        <v>0.31367</v>
      </c>
      <c r="BG10" s="29">
        <v>0.38151000000000002</v>
      </c>
      <c r="BH10" s="29">
        <v>0.15437999999999999</v>
      </c>
      <c r="BI10" s="29">
        <v>2.7529999999999999E-2</v>
      </c>
      <c r="BJ10" s="31">
        <v>5.8999999999999999E-3</v>
      </c>
      <c r="BK10" s="23"/>
    </row>
    <row r="11" spans="1:68" s="24" customFormat="1" ht="24.95" customHeight="1" x14ac:dyDescent="0.2">
      <c r="A11" s="25" t="s">
        <v>27</v>
      </c>
      <c r="B11" s="26">
        <v>266195</v>
      </c>
      <c r="C11" s="27">
        <v>0.79313</v>
      </c>
      <c r="D11" s="28">
        <v>4.8840000000000001E-2</v>
      </c>
      <c r="E11" s="29">
        <v>4.2720000000000001E-2</v>
      </c>
      <c r="F11" s="29">
        <v>0.14136000000000001</v>
      </c>
      <c r="G11" s="29">
        <v>0.26132</v>
      </c>
      <c r="H11" s="29">
        <v>0.30587999999999999</v>
      </c>
      <c r="I11" s="29">
        <v>0.14696000000000001</v>
      </c>
      <c r="J11" s="29">
        <v>5.2929999999999998E-2</v>
      </c>
      <c r="K11" s="28">
        <v>0.1903</v>
      </c>
      <c r="L11" s="29">
        <v>1.447E-2</v>
      </c>
      <c r="M11" s="29">
        <v>8.4769999999999998E-2</v>
      </c>
      <c r="N11" s="29">
        <v>0.19569</v>
      </c>
      <c r="O11" s="29">
        <v>0.31641000000000002</v>
      </c>
      <c r="P11" s="29">
        <v>0.14688000000000001</v>
      </c>
      <c r="Q11" s="27">
        <v>5.1470000000000002E-2</v>
      </c>
      <c r="R11" s="30" t="s">
        <v>27</v>
      </c>
      <c r="S11" s="28">
        <v>0.12282999999999999</v>
      </c>
      <c r="T11" s="29">
        <v>2.0480000000000002E-2</v>
      </c>
      <c r="U11" s="29">
        <v>7.9719999999999999E-2</v>
      </c>
      <c r="V11" s="29">
        <v>0.1651</v>
      </c>
      <c r="W11" s="29">
        <v>0.33522999999999997</v>
      </c>
      <c r="X11" s="29">
        <v>0.20383000000000001</v>
      </c>
      <c r="Y11" s="29">
        <v>7.2800000000000004E-2</v>
      </c>
      <c r="Z11" s="28">
        <v>4.1540000000000001E-2</v>
      </c>
      <c r="AA11" s="29">
        <v>8.8599999999999998E-3</v>
      </c>
      <c r="AB11" s="29">
        <v>6.3869999999999996E-2</v>
      </c>
      <c r="AC11" s="29">
        <v>0.18828</v>
      </c>
      <c r="AD11" s="29">
        <v>0.42331999999999997</v>
      </c>
      <c r="AE11" s="29">
        <v>0.19713</v>
      </c>
      <c r="AF11" s="31">
        <v>7.6999999999999999E-2</v>
      </c>
      <c r="AG11" s="25" t="s">
        <v>27</v>
      </c>
      <c r="AH11" s="28">
        <v>1.166E-2</v>
      </c>
      <c r="AI11" s="29">
        <v>7.5620000000000007E-2</v>
      </c>
      <c r="AJ11" s="29">
        <v>0.22228999999999999</v>
      </c>
      <c r="AK11" s="29">
        <v>0.34397</v>
      </c>
      <c r="AL11" s="29">
        <v>0.21512999999999999</v>
      </c>
      <c r="AM11" s="29">
        <v>0.10088999999999999</v>
      </c>
      <c r="AN11" s="29">
        <v>3.0439999999999998E-2</v>
      </c>
      <c r="AO11" s="28">
        <v>8.3610000000000004E-2</v>
      </c>
      <c r="AP11" s="29">
        <v>2.349E-2</v>
      </c>
      <c r="AQ11" s="29">
        <v>8.7209999999999996E-2</v>
      </c>
      <c r="AR11" s="29">
        <v>0.25535999999999998</v>
      </c>
      <c r="AS11" s="29">
        <v>0.34555000000000002</v>
      </c>
      <c r="AT11" s="29">
        <v>0.14302000000000001</v>
      </c>
      <c r="AU11" s="31">
        <v>6.1769999999999999E-2</v>
      </c>
      <c r="AV11" s="32" t="s">
        <v>27</v>
      </c>
      <c r="AW11" s="28">
        <v>0.46462999999999999</v>
      </c>
      <c r="AX11" s="29">
        <v>0.29582000000000003</v>
      </c>
      <c r="AY11" s="29">
        <v>0.11254</v>
      </c>
      <c r="AZ11" s="29">
        <v>8.6819999999999994E-2</v>
      </c>
      <c r="BA11" s="29">
        <v>2.4119999999999999E-2</v>
      </c>
      <c r="BB11" s="29">
        <v>1.447E-2</v>
      </c>
      <c r="BC11" s="29">
        <v>1.6100000000000001E-3</v>
      </c>
      <c r="BD11" s="28">
        <v>9.1619999999999993E-2</v>
      </c>
      <c r="BE11" s="29">
        <v>5.4489999999999997E-2</v>
      </c>
      <c r="BF11" s="29">
        <v>0.18024000000000001</v>
      </c>
      <c r="BG11" s="29">
        <v>0.33173999999999998</v>
      </c>
      <c r="BH11" s="29">
        <v>0.19520999999999999</v>
      </c>
      <c r="BI11" s="29">
        <v>5.2690000000000001E-2</v>
      </c>
      <c r="BJ11" s="31">
        <v>9.4009999999999996E-2</v>
      </c>
      <c r="BK11" s="23"/>
    </row>
    <row r="12" spans="1:68" s="24" customFormat="1" ht="24.95" customHeight="1" x14ac:dyDescent="0.2">
      <c r="A12" s="25" t="s">
        <v>28</v>
      </c>
      <c r="B12" s="26">
        <v>29792</v>
      </c>
      <c r="C12" s="27">
        <v>0.88827999999999996</v>
      </c>
      <c r="D12" s="28">
        <v>1.323E-2</v>
      </c>
      <c r="E12" s="29">
        <v>7.22E-2</v>
      </c>
      <c r="F12" s="29">
        <v>0.10221</v>
      </c>
      <c r="G12" s="29">
        <v>0.24124000000000001</v>
      </c>
      <c r="H12" s="29">
        <v>0.29132000000000002</v>
      </c>
      <c r="I12" s="29">
        <v>0.20351</v>
      </c>
      <c r="J12" s="29">
        <v>7.6300000000000007E-2</v>
      </c>
      <c r="K12" s="28">
        <v>2.0600000000000002E-3</v>
      </c>
      <c r="L12" s="29">
        <v>2.265E-2</v>
      </c>
      <c r="M12" s="29">
        <v>8.1320000000000003E-2</v>
      </c>
      <c r="N12" s="29">
        <v>0.26556999999999997</v>
      </c>
      <c r="O12" s="29">
        <v>0.32990000000000003</v>
      </c>
      <c r="P12" s="29">
        <v>0.12609000000000001</v>
      </c>
      <c r="Q12" s="27">
        <v>0.17241000000000001</v>
      </c>
      <c r="R12" s="30" t="s">
        <v>28</v>
      </c>
      <c r="S12" s="28">
        <v>4.0489999999999998E-2</v>
      </c>
      <c r="T12" s="29">
        <v>1.881E-2</v>
      </c>
      <c r="U12" s="29">
        <v>6.923E-2</v>
      </c>
      <c r="V12" s="29">
        <v>0.16405</v>
      </c>
      <c r="W12" s="29">
        <v>0.32314999999999999</v>
      </c>
      <c r="X12" s="29">
        <v>0.30093999999999999</v>
      </c>
      <c r="Y12" s="29">
        <v>8.3330000000000001E-2</v>
      </c>
      <c r="Z12" s="28">
        <v>1.214E-2</v>
      </c>
      <c r="AA12" s="29">
        <v>5.7000000000000002E-3</v>
      </c>
      <c r="AB12" s="29">
        <v>3.6749999999999998E-2</v>
      </c>
      <c r="AC12" s="29">
        <v>0.15609000000000001</v>
      </c>
      <c r="AD12" s="29">
        <v>0.36445</v>
      </c>
      <c r="AE12" s="29">
        <v>0.29898000000000002</v>
      </c>
      <c r="AF12" s="31">
        <v>0.12587999999999999</v>
      </c>
      <c r="AG12" s="25" t="s">
        <v>28</v>
      </c>
      <c r="AH12" s="28">
        <v>6.6E-3</v>
      </c>
      <c r="AI12" s="29">
        <v>9.0889999999999999E-2</v>
      </c>
      <c r="AJ12" s="29">
        <v>0.16833999999999999</v>
      </c>
      <c r="AK12" s="29">
        <v>0.33512999999999998</v>
      </c>
      <c r="AL12" s="29">
        <v>0.23935000000000001</v>
      </c>
      <c r="AM12" s="29">
        <v>0.13153000000000001</v>
      </c>
      <c r="AN12" s="29">
        <v>2.818E-2</v>
      </c>
      <c r="AO12" s="28">
        <v>2.913E-2</v>
      </c>
      <c r="AP12" s="29">
        <v>1.5779999999999999E-2</v>
      </c>
      <c r="AQ12" s="29">
        <v>3.8830000000000003E-2</v>
      </c>
      <c r="AR12" s="29">
        <v>0.21238000000000001</v>
      </c>
      <c r="AS12" s="29">
        <v>0.34587000000000001</v>
      </c>
      <c r="AT12" s="29">
        <v>0.26213999999999998</v>
      </c>
      <c r="AU12" s="31">
        <v>9.5869999999999997E-2</v>
      </c>
      <c r="AV12" s="32" t="s">
        <v>28</v>
      </c>
      <c r="AW12" s="28">
        <v>8.7299999999999999E-3</v>
      </c>
      <c r="AX12" s="29">
        <v>0.85153000000000001</v>
      </c>
      <c r="AY12" s="29">
        <v>9.1700000000000004E-2</v>
      </c>
      <c r="AZ12" s="29">
        <v>4.8030000000000003E-2</v>
      </c>
      <c r="BA12" s="29" t="s">
        <v>23</v>
      </c>
      <c r="BB12" s="29" t="s">
        <v>23</v>
      </c>
      <c r="BC12" s="29" t="s">
        <v>23</v>
      </c>
      <c r="BD12" s="28">
        <v>1.3129999999999999E-2</v>
      </c>
      <c r="BE12" s="29">
        <v>0.13508000000000001</v>
      </c>
      <c r="BF12" s="29">
        <v>0.17072999999999999</v>
      </c>
      <c r="BG12" s="29">
        <v>0.43340000000000001</v>
      </c>
      <c r="BH12" s="29">
        <v>0.2364</v>
      </c>
      <c r="BI12" s="29">
        <v>7.4999999999999997E-3</v>
      </c>
      <c r="BJ12" s="31">
        <v>3.7499999999999999E-3</v>
      </c>
      <c r="BK12" s="23"/>
    </row>
    <row r="13" spans="1:68" s="24" customFormat="1" ht="24.95" customHeight="1" x14ac:dyDescent="0.2">
      <c r="A13" s="25" t="s">
        <v>29</v>
      </c>
      <c r="B13" s="26">
        <v>394272</v>
      </c>
      <c r="C13" s="27">
        <v>0.82220000000000004</v>
      </c>
      <c r="D13" s="28">
        <v>3.4729999999999997E-2</v>
      </c>
      <c r="E13" s="29">
        <v>7.2160000000000002E-2</v>
      </c>
      <c r="F13" s="29">
        <v>0.1527</v>
      </c>
      <c r="G13" s="29">
        <v>0.26679999999999998</v>
      </c>
      <c r="H13" s="29">
        <v>0.28495999999999999</v>
      </c>
      <c r="I13" s="29">
        <v>0.14071</v>
      </c>
      <c r="J13" s="29">
        <v>4.7940000000000003E-2</v>
      </c>
      <c r="K13" s="28">
        <v>8.0439999999999998E-2</v>
      </c>
      <c r="L13" s="29">
        <v>6.0589999999999998E-2</v>
      </c>
      <c r="M13" s="29">
        <v>0.15243000000000001</v>
      </c>
      <c r="N13" s="29">
        <v>0.25940000000000002</v>
      </c>
      <c r="O13" s="29">
        <v>0.27784999999999999</v>
      </c>
      <c r="P13" s="29">
        <v>0.11446000000000001</v>
      </c>
      <c r="Q13" s="27">
        <v>5.4829999999999997E-2</v>
      </c>
      <c r="R13" s="30" t="s">
        <v>29</v>
      </c>
      <c r="S13" s="28">
        <v>7.85E-2</v>
      </c>
      <c r="T13" s="29">
        <v>3.1489999999999997E-2</v>
      </c>
      <c r="U13" s="29">
        <v>9.2280000000000001E-2</v>
      </c>
      <c r="V13" s="29">
        <v>0.17449000000000001</v>
      </c>
      <c r="W13" s="29">
        <v>0.33929999999999999</v>
      </c>
      <c r="X13" s="29">
        <v>0.21054999999999999</v>
      </c>
      <c r="Y13" s="29">
        <v>7.3380000000000001E-2</v>
      </c>
      <c r="Z13" s="28">
        <v>2.6939999999999999E-2</v>
      </c>
      <c r="AA13" s="29">
        <v>2.24E-2</v>
      </c>
      <c r="AB13" s="29">
        <v>6.8940000000000001E-2</v>
      </c>
      <c r="AC13" s="29">
        <v>0.19092000000000001</v>
      </c>
      <c r="AD13" s="29">
        <v>0.41392000000000001</v>
      </c>
      <c r="AE13" s="29">
        <v>0.20849999999999999</v>
      </c>
      <c r="AF13" s="31">
        <v>6.8379999999999996E-2</v>
      </c>
      <c r="AG13" s="25" t="s">
        <v>29</v>
      </c>
      <c r="AH13" s="28">
        <v>1.542E-2</v>
      </c>
      <c r="AI13" s="29">
        <v>0.10002999999999999</v>
      </c>
      <c r="AJ13" s="29">
        <v>0.21865000000000001</v>
      </c>
      <c r="AK13" s="29">
        <v>0.34603</v>
      </c>
      <c r="AL13" s="29">
        <v>0.19961000000000001</v>
      </c>
      <c r="AM13" s="29">
        <v>9.2950000000000005E-2</v>
      </c>
      <c r="AN13" s="29">
        <v>2.7320000000000001E-2</v>
      </c>
      <c r="AO13" s="28">
        <v>5.0169999999999999E-2</v>
      </c>
      <c r="AP13" s="29">
        <v>9.4890000000000002E-2</v>
      </c>
      <c r="AQ13" s="29">
        <v>0.15436</v>
      </c>
      <c r="AR13" s="29">
        <v>0.23658000000000001</v>
      </c>
      <c r="AS13" s="29">
        <v>0.27689999999999998</v>
      </c>
      <c r="AT13" s="29">
        <v>0.12559999999999999</v>
      </c>
      <c r="AU13" s="31">
        <v>6.1499999999999999E-2</v>
      </c>
      <c r="AV13" s="32" t="s">
        <v>29</v>
      </c>
      <c r="AW13" s="28">
        <v>0.10455</v>
      </c>
      <c r="AX13" s="29">
        <v>0.66993000000000003</v>
      </c>
      <c r="AY13" s="29">
        <v>0.14774999999999999</v>
      </c>
      <c r="AZ13" s="29">
        <v>6.3079999999999997E-2</v>
      </c>
      <c r="BA13" s="29">
        <v>1.123E-2</v>
      </c>
      <c r="BB13" s="29">
        <v>3.46E-3</v>
      </c>
      <c r="BC13" s="29" t="s">
        <v>23</v>
      </c>
      <c r="BD13" s="28">
        <v>3.202E-2</v>
      </c>
      <c r="BE13" s="29">
        <v>0.13472000000000001</v>
      </c>
      <c r="BF13" s="29">
        <v>0.23860999999999999</v>
      </c>
      <c r="BG13" s="29">
        <v>0.32684999999999997</v>
      </c>
      <c r="BH13" s="29">
        <v>0.21845000000000001</v>
      </c>
      <c r="BI13" s="29">
        <v>3.9849999999999997E-2</v>
      </c>
      <c r="BJ13" s="31">
        <v>9.4900000000000002E-3</v>
      </c>
      <c r="BK13" s="23"/>
    </row>
    <row r="14" spans="1:68" s="24" customFormat="1" ht="24.95" customHeight="1" x14ac:dyDescent="0.2">
      <c r="A14" s="25" t="s">
        <v>30</v>
      </c>
      <c r="B14" s="26">
        <v>682340</v>
      </c>
      <c r="C14" s="27">
        <v>0.84131999999999996</v>
      </c>
      <c r="D14" s="28">
        <v>3.3029999999999997E-2</v>
      </c>
      <c r="E14" s="29">
        <v>5.3850000000000002E-2</v>
      </c>
      <c r="F14" s="29">
        <v>0.15110000000000001</v>
      </c>
      <c r="G14" s="29">
        <v>0.25658999999999998</v>
      </c>
      <c r="H14" s="29">
        <v>0.29365999999999998</v>
      </c>
      <c r="I14" s="29">
        <v>0.16003999999999999</v>
      </c>
      <c r="J14" s="29">
        <v>5.1720000000000002E-2</v>
      </c>
      <c r="K14" s="28">
        <v>0.15504000000000001</v>
      </c>
      <c r="L14" s="29">
        <v>1.8530000000000001E-2</v>
      </c>
      <c r="M14" s="29">
        <v>0.10667</v>
      </c>
      <c r="N14" s="29">
        <v>0.19728999999999999</v>
      </c>
      <c r="O14" s="29">
        <v>0.24525</v>
      </c>
      <c r="P14" s="29">
        <v>0.1971</v>
      </c>
      <c r="Q14" s="27">
        <v>8.0119999999999997E-2</v>
      </c>
      <c r="R14" s="30" t="s">
        <v>30</v>
      </c>
      <c r="S14" s="28">
        <v>5.3650000000000003E-2</v>
      </c>
      <c r="T14" s="29">
        <v>1.891E-2</v>
      </c>
      <c r="U14" s="29">
        <v>9.0410000000000004E-2</v>
      </c>
      <c r="V14" s="29">
        <v>0.17254</v>
      </c>
      <c r="W14" s="29">
        <v>0.36815999999999999</v>
      </c>
      <c r="X14" s="29">
        <v>0.2218</v>
      </c>
      <c r="Y14" s="29">
        <v>7.4529999999999999E-2</v>
      </c>
      <c r="Z14" s="28">
        <v>2.359E-2</v>
      </c>
      <c r="AA14" s="29">
        <v>1.3129999999999999E-2</v>
      </c>
      <c r="AB14" s="29">
        <v>7.7600000000000002E-2</v>
      </c>
      <c r="AC14" s="29">
        <v>0.19386</v>
      </c>
      <c r="AD14" s="29">
        <v>0.40856999999999999</v>
      </c>
      <c r="AE14" s="29">
        <v>0.21303</v>
      </c>
      <c r="AF14" s="31">
        <v>7.0220000000000005E-2</v>
      </c>
      <c r="AG14" s="25" t="s">
        <v>30</v>
      </c>
      <c r="AH14" s="28">
        <v>1.0540000000000001E-2</v>
      </c>
      <c r="AI14" s="29">
        <v>7.7090000000000006E-2</v>
      </c>
      <c r="AJ14" s="29">
        <v>0.21934000000000001</v>
      </c>
      <c r="AK14" s="29">
        <v>0.33035999999999999</v>
      </c>
      <c r="AL14" s="29">
        <v>0.21562000000000001</v>
      </c>
      <c r="AM14" s="29">
        <v>0.11473999999999999</v>
      </c>
      <c r="AN14" s="29">
        <v>3.2309999999999998E-2</v>
      </c>
      <c r="AO14" s="28">
        <v>6.6309999999999994E-2</v>
      </c>
      <c r="AP14" s="29">
        <v>4.4720000000000003E-2</v>
      </c>
      <c r="AQ14" s="29">
        <v>0.12016</v>
      </c>
      <c r="AR14" s="29">
        <v>0.23580000000000001</v>
      </c>
      <c r="AS14" s="29">
        <v>0.33561000000000002</v>
      </c>
      <c r="AT14" s="29">
        <v>0.14015</v>
      </c>
      <c r="AU14" s="31">
        <v>5.7250000000000002E-2</v>
      </c>
      <c r="AV14" s="32" t="s">
        <v>30</v>
      </c>
      <c r="AW14" s="28">
        <v>0.11901</v>
      </c>
      <c r="AX14" s="29">
        <v>0.61106000000000005</v>
      </c>
      <c r="AY14" s="29">
        <v>0.18526000000000001</v>
      </c>
      <c r="AZ14" s="29">
        <v>7.3109999999999994E-2</v>
      </c>
      <c r="BA14" s="29">
        <v>0.01</v>
      </c>
      <c r="BB14" s="29">
        <v>1.4499999999999999E-3</v>
      </c>
      <c r="BC14" s="29">
        <v>1.2E-4</v>
      </c>
      <c r="BD14" s="28">
        <v>0.16025</v>
      </c>
      <c r="BE14" s="29">
        <v>0.16177</v>
      </c>
      <c r="BF14" s="29">
        <v>0.14721000000000001</v>
      </c>
      <c r="BG14" s="29">
        <v>0.26679999999999998</v>
      </c>
      <c r="BH14" s="29">
        <v>0.19003999999999999</v>
      </c>
      <c r="BI14" s="29">
        <v>5.8709999999999998E-2</v>
      </c>
      <c r="BJ14" s="31">
        <v>1.5219999999999999E-2</v>
      </c>
      <c r="BK14" s="23"/>
    </row>
    <row r="15" spans="1:68" s="24" customFormat="1" ht="24.95" customHeight="1" x14ac:dyDescent="0.2">
      <c r="A15" s="25" t="s">
        <v>31</v>
      </c>
      <c r="B15" s="26">
        <v>178296</v>
      </c>
      <c r="C15" s="27">
        <v>0.73765000000000003</v>
      </c>
      <c r="D15" s="28">
        <v>8.3390000000000006E-2</v>
      </c>
      <c r="E15" s="29">
        <v>5.1959999999999999E-2</v>
      </c>
      <c r="F15" s="29">
        <v>0.12725</v>
      </c>
      <c r="G15" s="29">
        <v>0.25147000000000003</v>
      </c>
      <c r="H15" s="29">
        <v>0.28111999999999998</v>
      </c>
      <c r="I15" s="29">
        <v>0.15372</v>
      </c>
      <c r="J15" s="29">
        <v>5.108E-2</v>
      </c>
      <c r="K15" s="28">
        <v>0.28871999999999998</v>
      </c>
      <c r="L15" s="29">
        <v>7.3169999999999999E-2</v>
      </c>
      <c r="M15" s="29">
        <v>0.1123</v>
      </c>
      <c r="N15" s="29">
        <v>0.19925999999999999</v>
      </c>
      <c r="O15" s="29">
        <v>0.19675999999999999</v>
      </c>
      <c r="P15" s="29">
        <v>9.0319999999999998E-2</v>
      </c>
      <c r="Q15" s="27">
        <v>3.9469999999999998E-2</v>
      </c>
      <c r="R15" s="30" t="s">
        <v>31</v>
      </c>
      <c r="S15" s="28">
        <v>0.16839999999999999</v>
      </c>
      <c r="T15" s="29">
        <v>2.1700000000000001E-2</v>
      </c>
      <c r="U15" s="29">
        <v>8.7510000000000004E-2</v>
      </c>
      <c r="V15" s="29">
        <v>0.16472000000000001</v>
      </c>
      <c r="W15" s="29">
        <v>0.31562000000000001</v>
      </c>
      <c r="X15" s="29">
        <v>0.18429999999999999</v>
      </c>
      <c r="Y15" s="29">
        <v>5.774E-2</v>
      </c>
      <c r="Z15" s="28">
        <v>3.9460000000000002E-2</v>
      </c>
      <c r="AA15" s="29">
        <v>1.3509999999999999E-2</v>
      </c>
      <c r="AB15" s="29">
        <v>6.7449999999999996E-2</v>
      </c>
      <c r="AC15" s="29">
        <v>0.19300999999999999</v>
      </c>
      <c r="AD15" s="29">
        <v>0.39149</v>
      </c>
      <c r="AE15" s="29">
        <v>0.21878</v>
      </c>
      <c r="AF15" s="31">
        <v>7.6300000000000007E-2</v>
      </c>
      <c r="AG15" s="25" t="s">
        <v>31</v>
      </c>
      <c r="AH15" s="28">
        <v>5.7729999999999997E-2</v>
      </c>
      <c r="AI15" s="29">
        <v>8.5980000000000001E-2</v>
      </c>
      <c r="AJ15" s="29">
        <v>0.19031999999999999</v>
      </c>
      <c r="AK15" s="29">
        <v>0.33276</v>
      </c>
      <c r="AL15" s="29">
        <v>0.19566</v>
      </c>
      <c r="AM15" s="29">
        <v>0.10775</v>
      </c>
      <c r="AN15" s="29">
        <v>2.981E-2</v>
      </c>
      <c r="AO15" s="28">
        <v>8.5449999999999998E-2</v>
      </c>
      <c r="AP15" s="29">
        <v>4.2450000000000002E-2</v>
      </c>
      <c r="AQ15" s="29">
        <v>0.12189</v>
      </c>
      <c r="AR15" s="29">
        <v>0.27285999999999999</v>
      </c>
      <c r="AS15" s="29">
        <v>0.29429</v>
      </c>
      <c r="AT15" s="29">
        <v>0.12039</v>
      </c>
      <c r="AU15" s="31">
        <v>6.2649999999999997E-2</v>
      </c>
      <c r="AV15" s="32" t="s">
        <v>31</v>
      </c>
      <c r="AW15" s="28">
        <v>0.58545999999999998</v>
      </c>
      <c r="AX15" s="29">
        <v>0.2492</v>
      </c>
      <c r="AY15" s="29">
        <v>0.13099</v>
      </c>
      <c r="AZ15" s="29">
        <v>2.8750000000000001E-2</v>
      </c>
      <c r="BA15" s="29">
        <v>5.5900000000000004E-3</v>
      </c>
      <c r="BB15" s="29" t="s">
        <v>23</v>
      </c>
      <c r="BC15" s="29" t="s">
        <v>23</v>
      </c>
      <c r="BD15" s="28">
        <v>0.10986</v>
      </c>
      <c r="BE15" s="29">
        <v>0.11294</v>
      </c>
      <c r="BF15" s="29">
        <v>0.18789</v>
      </c>
      <c r="BG15" s="29">
        <v>0.29569000000000001</v>
      </c>
      <c r="BH15" s="29">
        <v>0.22689999999999999</v>
      </c>
      <c r="BI15" s="29">
        <v>4.2090000000000002E-2</v>
      </c>
      <c r="BJ15" s="31">
        <v>2.4639999999999999E-2</v>
      </c>
      <c r="BK15" s="23"/>
    </row>
    <row r="16" spans="1:68" s="24" customFormat="1" ht="24.95" customHeight="1" x14ac:dyDescent="0.2">
      <c r="A16" s="25" t="s">
        <v>32</v>
      </c>
      <c r="B16" s="26">
        <v>30400</v>
      </c>
      <c r="C16" s="27">
        <v>0.33421000000000001</v>
      </c>
      <c r="D16" s="28">
        <v>0.15043000000000001</v>
      </c>
      <c r="E16" s="29">
        <v>3.27E-2</v>
      </c>
      <c r="F16" s="29">
        <v>9.7470000000000001E-2</v>
      </c>
      <c r="G16" s="29">
        <v>0.18576000000000001</v>
      </c>
      <c r="H16" s="29">
        <v>0.30364999999999998</v>
      </c>
      <c r="I16" s="29">
        <v>0.17760000000000001</v>
      </c>
      <c r="J16" s="29">
        <v>5.2400000000000002E-2</v>
      </c>
      <c r="K16" s="28">
        <v>0.30609999999999998</v>
      </c>
      <c r="L16" s="29">
        <v>1.1379999999999999E-2</v>
      </c>
      <c r="M16" s="29">
        <v>7.0319999999999994E-2</v>
      </c>
      <c r="N16" s="29">
        <v>0.1303</v>
      </c>
      <c r="O16" s="29">
        <v>0.24404999999999999</v>
      </c>
      <c r="P16" s="29">
        <v>0.15512000000000001</v>
      </c>
      <c r="Q16" s="27">
        <v>8.2729999999999998E-2</v>
      </c>
      <c r="R16" s="30" t="s">
        <v>32</v>
      </c>
      <c r="S16" s="28">
        <v>0.27113999999999999</v>
      </c>
      <c r="T16" s="29">
        <v>1.478E-2</v>
      </c>
      <c r="U16" s="29">
        <v>4.258E-2</v>
      </c>
      <c r="V16" s="29">
        <v>8.8999999999999996E-2</v>
      </c>
      <c r="W16" s="29">
        <v>0.37108000000000002</v>
      </c>
      <c r="X16" s="29">
        <v>0.16499</v>
      </c>
      <c r="Y16" s="29">
        <v>4.6420000000000003E-2</v>
      </c>
      <c r="Z16" s="28">
        <v>5.6410000000000002E-2</v>
      </c>
      <c r="AA16" s="29">
        <v>1.3979999999999999E-2</v>
      </c>
      <c r="AB16" s="29">
        <v>6.4850000000000005E-2</v>
      </c>
      <c r="AC16" s="29">
        <v>0.17504</v>
      </c>
      <c r="AD16" s="29">
        <v>0.37587999999999999</v>
      </c>
      <c r="AE16" s="29">
        <v>0.24307999999999999</v>
      </c>
      <c r="AF16" s="31">
        <v>7.0760000000000003E-2</v>
      </c>
      <c r="AG16" s="25" t="s">
        <v>32</v>
      </c>
      <c r="AH16" s="28">
        <v>5.0680000000000003E-2</v>
      </c>
      <c r="AI16" s="29">
        <v>6.2440000000000002E-2</v>
      </c>
      <c r="AJ16" s="29">
        <v>0.16206999999999999</v>
      </c>
      <c r="AK16" s="29">
        <v>0.26384999999999997</v>
      </c>
      <c r="AL16" s="29">
        <v>0.28040999999999999</v>
      </c>
      <c r="AM16" s="29">
        <v>0.14402000000000001</v>
      </c>
      <c r="AN16" s="29">
        <v>3.6519999999999997E-2</v>
      </c>
      <c r="AO16" s="28">
        <v>6.7100000000000007E-2</v>
      </c>
      <c r="AP16" s="29">
        <v>1.379E-2</v>
      </c>
      <c r="AQ16" s="29">
        <v>6.9849999999999995E-2</v>
      </c>
      <c r="AR16" s="29">
        <v>0.11581</v>
      </c>
      <c r="AS16" s="29">
        <v>0.27940999999999999</v>
      </c>
      <c r="AT16" s="29">
        <v>0.30881999999999998</v>
      </c>
      <c r="AU16" s="31">
        <v>0.14521999999999999</v>
      </c>
      <c r="AV16" s="32" t="s">
        <v>32</v>
      </c>
      <c r="AW16" s="28">
        <v>0.97909999999999997</v>
      </c>
      <c r="AX16" s="29">
        <v>7.3099999999999997E-3</v>
      </c>
      <c r="AY16" s="29">
        <v>1.0449999999999999E-2</v>
      </c>
      <c r="AZ16" s="29">
        <v>2.0899999999999998E-3</v>
      </c>
      <c r="BA16" s="29">
        <v>5.1999999999999995E-4</v>
      </c>
      <c r="BB16" s="29">
        <v>5.1999999999999995E-4</v>
      </c>
      <c r="BC16" s="29" t="s">
        <v>23</v>
      </c>
      <c r="BD16" s="28">
        <v>0.62695999999999996</v>
      </c>
      <c r="BE16" s="29">
        <v>3.13E-3</v>
      </c>
      <c r="BF16" s="29">
        <v>2.1940000000000001E-2</v>
      </c>
      <c r="BG16" s="29">
        <v>0.12225999999999999</v>
      </c>
      <c r="BH16" s="29">
        <v>0.13793</v>
      </c>
      <c r="BI16" s="29">
        <v>7.8369999999999995E-2</v>
      </c>
      <c r="BJ16" s="31">
        <v>9.4000000000000004E-3</v>
      </c>
      <c r="BK16" s="23"/>
    </row>
    <row r="17" spans="1:63" s="24" customFormat="1" ht="24.95" customHeight="1" x14ac:dyDescent="0.2">
      <c r="A17" s="25" t="s">
        <v>33</v>
      </c>
      <c r="B17" s="26">
        <v>107652</v>
      </c>
      <c r="C17" s="27">
        <v>0.82625999999999999</v>
      </c>
      <c r="D17" s="28">
        <v>5.3760000000000002E-2</v>
      </c>
      <c r="E17" s="29">
        <v>4.4240000000000002E-2</v>
      </c>
      <c r="F17" s="29">
        <v>0.12701999999999999</v>
      </c>
      <c r="G17" s="29">
        <v>0.27781</v>
      </c>
      <c r="H17" s="29">
        <v>0.29892999999999997</v>
      </c>
      <c r="I17" s="29">
        <v>0.15225</v>
      </c>
      <c r="J17" s="29">
        <v>4.5999999999999999E-2</v>
      </c>
      <c r="K17" s="28">
        <v>7.4899999999999994E-2</v>
      </c>
      <c r="L17" s="29">
        <v>2.5680000000000001E-2</v>
      </c>
      <c r="M17" s="29">
        <v>0.11835</v>
      </c>
      <c r="N17" s="29">
        <v>0.30519000000000002</v>
      </c>
      <c r="O17" s="29">
        <v>0.2535</v>
      </c>
      <c r="P17" s="29">
        <v>0.17069999999999999</v>
      </c>
      <c r="Q17" s="27">
        <v>5.169E-2</v>
      </c>
      <c r="R17" s="30" t="s">
        <v>33</v>
      </c>
      <c r="S17" s="28">
        <v>9.98E-2</v>
      </c>
      <c r="T17" s="29">
        <v>3.1050000000000001E-2</v>
      </c>
      <c r="U17" s="29">
        <v>8.6080000000000004E-2</v>
      </c>
      <c r="V17" s="29">
        <v>0.20891000000000001</v>
      </c>
      <c r="W17" s="29">
        <v>0.30647000000000002</v>
      </c>
      <c r="X17" s="29">
        <v>0.19772000000000001</v>
      </c>
      <c r="Y17" s="29">
        <v>6.9970000000000004E-2</v>
      </c>
      <c r="Z17" s="28">
        <v>6.7720000000000002E-2</v>
      </c>
      <c r="AA17" s="29">
        <v>1.1390000000000001E-2</v>
      </c>
      <c r="AB17" s="29">
        <v>6.2480000000000001E-2</v>
      </c>
      <c r="AC17" s="29">
        <v>0.24354999999999999</v>
      </c>
      <c r="AD17" s="29">
        <v>0.37257000000000001</v>
      </c>
      <c r="AE17" s="29">
        <v>0.18431</v>
      </c>
      <c r="AF17" s="31">
        <v>5.7979999999999997E-2</v>
      </c>
      <c r="AG17" s="25" t="s">
        <v>33</v>
      </c>
      <c r="AH17" s="28">
        <v>1.9910000000000001E-2</v>
      </c>
      <c r="AI17" s="29">
        <v>7.3230000000000003E-2</v>
      </c>
      <c r="AJ17" s="29">
        <v>0.20069000000000001</v>
      </c>
      <c r="AK17" s="29">
        <v>0.33045999999999998</v>
      </c>
      <c r="AL17" s="29">
        <v>0.24393999999999999</v>
      </c>
      <c r="AM17" s="29">
        <v>0.10714</v>
      </c>
      <c r="AN17" s="29">
        <v>2.4629999999999999E-2</v>
      </c>
      <c r="AO17" s="28">
        <v>7.9509999999999997E-2</v>
      </c>
      <c r="AP17" s="29">
        <v>4.0640000000000003E-2</v>
      </c>
      <c r="AQ17" s="29">
        <v>7.0970000000000005E-2</v>
      </c>
      <c r="AR17" s="29">
        <v>0.22114</v>
      </c>
      <c r="AS17" s="29">
        <v>0.28444999999999998</v>
      </c>
      <c r="AT17" s="29">
        <v>0.20730000000000001</v>
      </c>
      <c r="AU17" s="31">
        <v>9.6000000000000002E-2</v>
      </c>
      <c r="AV17" s="32" t="s">
        <v>33</v>
      </c>
      <c r="AW17" s="28">
        <v>0.41463</v>
      </c>
      <c r="AX17" s="29">
        <v>0.48780000000000001</v>
      </c>
      <c r="AY17" s="29">
        <v>2.4389999999999998E-2</v>
      </c>
      <c r="AZ17" s="29">
        <v>2.4389999999999998E-2</v>
      </c>
      <c r="BA17" s="29">
        <v>4.8779999999999997E-2</v>
      </c>
      <c r="BB17" s="29" t="s">
        <v>23</v>
      </c>
      <c r="BC17" s="29" t="s">
        <v>23</v>
      </c>
      <c r="BD17" s="28">
        <v>0.17446</v>
      </c>
      <c r="BE17" s="29">
        <v>0.27583000000000002</v>
      </c>
      <c r="BF17" s="29">
        <v>8.7720000000000006E-2</v>
      </c>
      <c r="BG17" s="29">
        <v>0.20663000000000001</v>
      </c>
      <c r="BH17" s="29">
        <v>0.19688</v>
      </c>
      <c r="BI17" s="29">
        <v>4.0939999999999997E-2</v>
      </c>
      <c r="BJ17" s="31">
        <v>1.754E-2</v>
      </c>
      <c r="BK17" s="23"/>
    </row>
    <row r="18" spans="1:63" s="24" customFormat="1" ht="24.95" customHeight="1" x14ac:dyDescent="0.2">
      <c r="A18" s="25" t="s">
        <v>34</v>
      </c>
      <c r="B18" s="26">
        <v>57667</v>
      </c>
      <c r="C18" s="27">
        <v>0.97443000000000002</v>
      </c>
      <c r="D18" s="28">
        <v>5.0099999999999999E-2</v>
      </c>
      <c r="E18" s="29">
        <v>4.9889999999999997E-2</v>
      </c>
      <c r="F18" s="29">
        <v>0.10845</v>
      </c>
      <c r="G18" s="29">
        <v>0.24185000000000001</v>
      </c>
      <c r="H18" s="29">
        <v>0.30107</v>
      </c>
      <c r="I18" s="29">
        <v>0.19006000000000001</v>
      </c>
      <c r="J18" s="29">
        <v>5.858E-2</v>
      </c>
      <c r="K18" s="28">
        <v>0.11354</v>
      </c>
      <c r="L18" s="29">
        <v>5.2929999999999998E-2</v>
      </c>
      <c r="M18" s="29">
        <v>7.9240000000000005E-2</v>
      </c>
      <c r="N18" s="29">
        <v>0.18687000000000001</v>
      </c>
      <c r="O18" s="29">
        <v>0.23358999999999999</v>
      </c>
      <c r="P18" s="29">
        <v>0.20698</v>
      </c>
      <c r="Q18" s="27">
        <v>0.12684999999999999</v>
      </c>
      <c r="R18" s="30" t="s">
        <v>34</v>
      </c>
      <c r="S18" s="28">
        <v>7.4440000000000006E-2</v>
      </c>
      <c r="T18" s="29">
        <v>2.9690000000000001E-2</v>
      </c>
      <c r="U18" s="29">
        <v>7.1050000000000002E-2</v>
      </c>
      <c r="V18" s="29">
        <v>0.16258</v>
      </c>
      <c r="W18" s="29">
        <v>0.34345999999999999</v>
      </c>
      <c r="X18" s="29">
        <v>0.24948999999999999</v>
      </c>
      <c r="Y18" s="29">
        <v>6.9290000000000004E-2</v>
      </c>
      <c r="Z18" s="28">
        <v>3.5400000000000001E-2</v>
      </c>
      <c r="AA18" s="29">
        <v>1.252E-2</v>
      </c>
      <c r="AB18" s="29">
        <v>4.3270000000000003E-2</v>
      </c>
      <c r="AC18" s="29">
        <v>0.21168000000000001</v>
      </c>
      <c r="AD18" s="29">
        <v>0.39682000000000001</v>
      </c>
      <c r="AE18" s="29">
        <v>0.23999000000000001</v>
      </c>
      <c r="AF18" s="31">
        <v>6.0330000000000002E-2</v>
      </c>
      <c r="AG18" s="25" t="s">
        <v>34</v>
      </c>
      <c r="AH18" s="28">
        <v>3.3980000000000003E-2</v>
      </c>
      <c r="AI18" s="29">
        <v>7.8390000000000001E-2</v>
      </c>
      <c r="AJ18" s="29">
        <v>0.17521999999999999</v>
      </c>
      <c r="AK18" s="29">
        <v>0.30287999999999998</v>
      </c>
      <c r="AL18" s="29">
        <v>0.24542</v>
      </c>
      <c r="AM18" s="29">
        <v>0.12870999999999999</v>
      </c>
      <c r="AN18" s="29">
        <v>3.5400000000000001E-2</v>
      </c>
      <c r="AO18" s="28">
        <v>3.4470000000000001E-2</v>
      </c>
      <c r="AP18" s="29">
        <v>2.9350000000000001E-2</v>
      </c>
      <c r="AQ18" s="29">
        <v>5.5969999999999999E-2</v>
      </c>
      <c r="AR18" s="29">
        <v>0.19352</v>
      </c>
      <c r="AS18" s="29">
        <v>0.23038</v>
      </c>
      <c r="AT18" s="29">
        <v>0.29898000000000002</v>
      </c>
      <c r="AU18" s="31">
        <v>0.15734000000000001</v>
      </c>
      <c r="AV18" s="32" t="s">
        <v>34</v>
      </c>
      <c r="AW18" s="28">
        <v>0.74809000000000003</v>
      </c>
      <c r="AX18" s="29">
        <v>0.20865</v>
      </c>
      <c r="AY18" s="29">
        <v>2.545E-2</v>
      </c>
      <c r="AZ18" s="29">
        <v>1.7809999999999999E-2</v>
      </c>
      <c r="BA18" s="29" t="s">
        <v>23</v>
      </c>
      <c r="BB18" s="29" t="s">
        <v>23</v>
      </c>
      <c r="BC18" s="29" t="s">
        <v>23</v>
      </c>
      <c r="BD18" s="28">
        <v>9.5890000000000003E-2</v>
      </c>
      <c r="BE18" s="29">
        <v>0.17352000000000001</v>
      </c>
      <c r="BF18" s="29">
        <v>0.21232999999999999</v>
      </c>
      <c r="BG18" s="29">
        <v>0.28766999999999998</v>
      </c>
      <c r="BH18" s="29">
        <v>0.17008999999999999</v>
      </c>
      <c r="BI18" s="29">
        <v>4.3380000000000002E-2</v>
      </c>
      <c r="BJ18" s="31">
        <v>1.712E-2</v>
      </c>
      <c r="BK18" s="23"/>
    </row>
    <row r="19" spans="1:63" s="24" customFormat="1" ht="24.95" customHeight="1" x14ac:dyDescent="0.2">
      <c r="A19" s="25" t="s">
        <v>35</v>
      </c>
      <c r="B19" s="26">
        <v>140774</v>
      </c>
      <c r="C19" s="27">
        <v>0.68496000000000001</v>
      </c>
      <c r="D19" s="28">
        <v>1.738E-2</v>
      </c>
      <c r="E19" s="29">
        <v>5.3429999999999998E-2</v>
      </c>
      <c r="F19" s="29">
        <v>0.12497999999999999</v>
      </c>
      <c r="G19" s="29">
        <v>0.23801</v>
      </c>
      <c r="H19" s="29">
        <v>0.31534000000000001</v>
      </c>
      <c r="I19" s="29">
        <v>0.17863000000000001</v>
      </c>
      <c r="J19" s="29">
        <v>7.2239999999999999E-2</v>
      </c>
      <c r="K19" s="28">
        <v>4.369E-2</v>
      </c>
      <c r="L19" s="29">
        <v>1.644E-2</v>
      </c>
      <c r="M19" s="29">
        <v>6.6350000000000006E-2</v>
      </c>
      <c r="N19" s="29">
        <v>0.16350999999999999</v>
      </c>
      <c r="O19" s="29">
        <v>0.32774999999999999</v>
      </c>
      <c r="P19" s="29">
        <v>0.26451000000000002</v>
      </c>
      <c r="Q19" s="27">
        <v>0.11774</v>
      </c>
      <c r="R19" s="30" t="s">
        <v>35</v>
      </c>
      <c r="S19" s="28">
        <v>4.6030000000000001E-2</v>
      </c>
      <c r="T19" s="29">
        <v>1.6990000000000002E-2</v>
      </c>
      <c r="U19" s="29">
        <v>5.8139999999999997E-2</v>
      </c>
      <c r="V19" s="29">
        <v>0.14446999999999999</v>
      </c>
      <c r="W19" s="29">
        <v>0.36880000000000002</v>
      </c>
      <c r="X19" s="29">
        <v>0.25713999999999998</v>
      </c>
      <c r="Y19" s="29">
        <v>0.10842</v>
      </c>
      <c r="Z19" s="28">
        <v>6.6299999999999996E-3</v>
      </c>
      <c r="AA19" s="29">
        <v>1.018E-2</v>
      </c>
      <c r="AB19" s="29">
        <v>4.7230000000000001E-2</v>
      </c>
      <c r="AC19" s="29">
        <v>0.17916000000000001</v>
      </c>
      <c r="AD19" s="29">
        <v>0.43070999999999998</v>
      </c>
      <c r="AE19" s="29">
        <v>0.23741000000000001</v>
      </c>
      <c r="AF19" s="31">
        <v>8.8679999999999995E-2</v>
      </c>
      <c r="AG19" s="25" t="s">
        <v>35</v>
      </c>
      <c r="AH19" s="28">
        <v>7.0099999999999997E-3</v>
      </c>
      <c r="AI19" s="29">
        <v>9.776E-2</v>
      </c>
      <c r="AJ19" s="29">
        <v>0.21407000000000001</v>
      </c>
      <c r="AK19" s="29">
        <v>0.32188</v>
      </c>
      <c r="AL19" s="29">
        <v>0.21179000000000001</v>
      </c>
      <c r="AM19" s="29">
        <v>0.10484</v>
      </c>
      <c r="AN19" s="29">
        <v>4.2639999999999997E-2</v>
      </c>
      <c r="AO19" s="28">
        <v>1.1639999999999999E-2</v>
      </c>
      <c r="AP19" s="29">
        <v>4.7840000000000001E-2</v>
      </c>
      <c r="AQ19" s="29">
        <v>9.6339999999999995E-2</v>
      </c>
      <c r="AR19" s="29">
        <v>0.24740999999999999</v>
      </c>
      <c r="AS19" s="29">
        <v>0.33448</v>
      </c>
      <c r="AT19" s="29">
        <v>0.15819</v>
      </c>
      <c r="AU19" s="31">
        <v>0.10409</v>
      </c>
      <c r="AV19" s="32" t="s">
        <v>35</v>
      </c>
      <c r="AW19" s="28">
        <v>0.20930000000000001</v>
      </c>
      <c r="AX19" s="29">
        <v>0.56394999999999995</v>
      </c>
      <c r="AY19" s="29">
        <v>0.15310000000000001</v>
      </c>
      <c r="AZ19" s="29">
        <v>7.1709999999999996E-2</v>
      </c>
      <c r="BA19" s="29">
        <v>1.9400000000000001E-3</v>
      </c>
      <c r="BB19" s="29" t="s">
        <v>23</v>
      </c>
      <c r="BC19" s="29" t="s">
        <v>23</v>
      </c>
      <c r="BD19" s="28">
        <v>0.25267000000000001</v>
      </c>
      <c r="BE19" s="29">
        <v>9.4E-2</v>
      </c>
      <c r="BF19" s="29">
        <v>0.16133</v>
      </c>
      <c r="BG19" s="29">
        <v>0.24199999999999999</v>
      </c>
      <c r="BH19" s="29">
        <v>0.17333000000000001</v>
      </c>
      <c r="BI19" s="29">
        <v>5.867E-2</v>
      </c>
      <c r="BJ19" s="31">
        <v>1.7999999999999999E-2</v>
      </c>
      <c r="BK19" s="23"/>
    </row>
    <row r="20" spans="1:63" s="24" customFormat="1" ht="24.95" customHeight="1" x14ac:dyDescent="0.2">
      <c r="A20" s="33" t="s">
        <v>36</v>
      </c>
      <c r="B20" s="34">
        <v>65490</v>
      </c>
      <c r="C20" s="35">
        <v>0.88824999999999998</v>
      </c>
      <c r="D20" s="36">
        <v>6.4990000000000006E-2</v>
      </c>
      <c r="E20" s="37">
        <v>6.2300000000000001E-2</v>
      </c>
      <c r="F20" s="37">
        <v>0.11293</v>
      </c>
      <c r="G20" s="37">
        <v>0.23573</v>
      </c>
      <c r="H20" s="37">
        <v>0.28887000000000002</v>
      </c>
      <c r="I20" s="37">
        <v>0.17782999999999999</v>
      </c>
      <c r="J20" s="37">
        <v>5.7349999999999998E-2</v>
      </c>
      <c r="K20" s="36">
        <v>0.28375</v>
      </c>
      <c r="L20" s="37">
        <v>7.467E-2</v>
      </c>
      <c r="M20" s="37">
        <v>4.827E-2</v>
      </c>
      <c r="N20" s="37">
        <v>0.12867999999999999</v>
      </c>
      <c r="O20" s="37">
        <v>0.20018</v>
      </c>
      <c r="P20" s="37">
        <v>0.18448999999999999</v>
      </c>
      <c r="Q20" s="35">
        <v>7.9949999999999993E-2</v>
      </c>
      <c r="R20" s="38" t="s">
        <v>36</v>
      </c>
      <c r="S20" s="36">
        <v>0.14312</v>
      </c>
      <c r="T20" s="37">
        <v>0.02</v>
      </c>
      <c r="U20" s="37">
        <v>5.2880000000000003E-2</v>
      </c>
      <c r="V20" s="37">
        <v>0.16450000000000001</v>
      </c>
      <c r="W20" s="37">
        <v>0.34256999999999999</v>
      </c>
      <c r="X20" s="37">
        <v>0.21071000000000001</v>
      </c>
      <c r="Y20" s="37">
        <v>6.6210000000000005E-2</v>
      </c>
      <c r="Z20" s="36">
        <v>1.03E-2</v>
      </c>
      <c r="AA20" s="37">
        <v>8.7899999999999992E-3</v>
      </c>
      <c r="AB20" s="37">
        <v>3.9079999999999997E-2</v>
      </c>
      <c r="AC20" s="37">
        <v>0.18337000000000001</v>
      </c>
      <c r="AD20" s="37">
        <v>0.39827000000000001</v>
      </c>
      <c r="AE20" s="37">
        <v>0.26933000000000001</v>
      </c>
      <c r="AF20" s="39">
        <v>9.085E-2</v>
      </c>
      <c r="AG20" s="33" t="s">
        <v>36</v>
      </c>
      <c r="AH20" s="36">
        <v>1.661E-2</v>
      </c>
      <c r="AI20" s="37">
        <v>0.10205</v>
      </c>
      <c r="AJ20" s="37">
        <v>0.20161999999999999</v>
      </c>
      <c r="AK20" s="37">
        <v>0.32856999999999997</v>
      </c>
      <c r="AL20" s="37">
        <v>0.22811000000000001</v>
      </c>
      <c r="AM20" s="37">
        <v>9.9640000000000006E-2</v>
      </c>
      <c r="AN20" s="37">
        <v>2.341E-2</v>
      </c>
      <c r="AO20" s="36">
        <v>0.12631999999999999</v>
      </c>
      <c r="AP20" s="37">
        <v>2.7289999999999998E-2</v>
      </c>
      <c r="AQ20" s="37">
        <v>6.0040000000000003E-2</v>
      </c>
      <c r="AR20" s="37">
        <v>0.19181000000000001</v>
      </c>
      <c r="AS20" s="37">
        <v>0.23080000000000001</v>
      </c>
      <c r="AT20" s="37">
        <v>0.26121</v>
      </c>
      <c r="AU20" s="39">
        <v>0.10253</v>
      </c>
      <c r="AV20" s="40" t="s">
        <v>36</v>
      </c>
      <c r="AW20" s="36">
        <v>0.20602000000000001</v>
      </c>
      <c r="AX20" s="37">
        <v>0.53241000000000005</v>
      </c>
      <c r="AY20" s="37">
        <v>0.15972</v>
      </c>
      <c r="AZ20" s="37">
        <v>3.0089999999999999E-2</v>
      </c>
      <c r="BA20" s="37">
        <v>4.1669999999999999E-2</v>
      </c>
      <c r="BB20" s="37">
        <v>3.0089999999999999E-2</v>
      </c>
      <c r="BC20" s="37" t="s">
        <v>23</v>
      </c>
      <c r="BD20" s="36">
        <v>6.9900000000000004E-2</v>
      </c>
      <c r="BE20" s="37">
        <v>0.18931999999999999</v>
      </c>
      <c r="BF20" s="37">
        <v>0.20874000000000001</v>
      </c>
      <c r="BG20" s="37">
        <v>0.27282000000000001</v>
      </c>
      <c r="BH20" s="37">
        <v>0.20097000000000001</v>
      </c>
      <c r="BI20" s="37">
        <v>4.7570000000000001E-2</v>
      </c>
      <c r="BJ20" s="39">
        <v>1.068E-2</v>
      </c>
      <c r="BK20" s="23"/>
    </row>
    <row r="21" spans="1:63" s="51" customFormat="1" ht="24.95" customHeight="1" thickBot="1" x14ac:dyDescent="0.25">
      <c r="A21" s="41" t="s">
        <v>37</v>
      </c>
      <c r="B21" s="42">
        <v>3862835</v>
      </c>
      <c r="C21" s="43">
        <v>0.75590999999999997</v>
      </c>
      <c r="D21" s="44">
        <v>4.4889999999999999E-2</v>
      </c>
      <c r="E21" s="45">
        <v>5.2290000000000003E-2</v>
      </c>
      <c r="F21" s="45">
        <v>0.14449000000000001</v>
      </c>
      <c r="G21" s="45">
        <v>0.25614999999999999</v>
      </c>
      <c r="H21" s="45">
        <v>0.29253000000000001</v>
      </c>
      <c r="I21" s="45">
        <v>0.15376999999999999</v>
      </c>
      <c r="J21" s="45">
        <v>5.5879999999999999E-2</v>
      </c>
      <c r="K21" s="44">
        <v>0.11851</v>
      </c>
      <c r="L21" s="45">
        <v>3.356E-2</v>
      </c>
      <c r="M21" s="45">
        <v>0.10468</v>
      </c>
      <c r="N21" s="45">
        <v>0.19764000000000001</v>
      </c>
      <c r="O21" s="45">
        <v>0.25327</v>
      </c>
      <c r="P21" s="45">
        <v>0.19369</v>
      </c>
      <c r="Q21" s="46">
        <v>9.8650000000000002E-2</v>
      </c>
      <c r="R21" s="47" t="s">
        <v>37</v>
      </c>
      <c r="S21" s="44">
        <v>9.6790000000000001E-2</v>
      </c>
      <c r="T21" s="45">
        <v>2.649E-2</v>
      </c>
      <c r="U21" s="45">
        <v>9.3060000000000004E-2</v>
      </c>
      <c r="V21" s="45">
        <v>0.17691999999999999</v>
      </c>
      <c r="W21" s="45">
        <v>0.33306999999999998</v>
      </c>
      <c r="X21" s="45">
        <v>0.19885</v>
      </c>
      <c r="Y21" s="45">
        <v>7.4819999999999998E-2</v>
      </c>
      <c r="Z21" s="44">
        <v>3.4329999999999999E-2</v>
      </c>
      <c r="AA21" s="45">
        <v>1.6969999999999999E-2</v>
      </c>
      <c r="AB21" s="45">
        <v>8.5370000000000001E-2</v>
      </c>
      <c r="AC21" s="45">
        <v>0.21596000000000001</v>
      </c>
      <c r="AD21" s="45">
        <v>0.38673999999999997</v>
      </c>
      <c r="AE21" s="45">
        <v>0.19238</v>
      </c>
      <c r="AF21" s="48">
        <v>6.8250000000000005E-2</v>
      </c>
      <c r="AG21" s="41" t="s">
        <v>37</v>
      </c>
      <c r="AH21" s="44">
        <v>1.602E-2</v>
      </c>
      <c r="AI21" s="45">
        <v>8.4430000000000005E-2</v>
      </c>
      <c r="AJ21" s="45">
        <v>0.22012000000000001</v>
      </c>
      <c r="AK21" s="45">
        <v>0.32855000000000001</v>
      </c>
      <c r="AL21" s="45">
        <v>0.21207999999999999</v>
      </c>
      <c r="AM21" s="45">
        <v>0.10600999999999999</v>
      </c>
      <c r="AN21" s="45">
        <v>3.2779999999999997E-2</v>
      </c>
      <c r="AO21" s="44">
        <v>7.3150000000000007E-2</v>
      </c>
      <c r="AP21" s="45">
        <v>4.9160000000000002E-2</v>
      </c>
      <c r="AQ21" s="45">
        <v>0.11353000000000001</v>
      </c>
      <c r="AR21" s="45">
        <v>0.24515000000000001</v>
      </c>
      <c r="AS21" s="45">
        <v>0.30273</v>
      </c>
      <c r="AT21" s="45">
        <v>0.14507999999999999</v>
      </c>
      <c r="AU21" s="48">
        <v>7.1199999999999999E-2</v>
      </c>
      <c r="AV21" s="49" t="s">
        <v>37</v>
      </c>
      <c r="AW21" s="44">
        <v>0.35370000000000001</v>
      </c>
      <c r="AX21" s="45">
        <v>0.46415000000000001</v>
      </c>
      <c r="AY21" s="45">
        <v>0.11308</v>
      </c>
      <c r="AZ21" s="45">
        <v>5.2290000000000003E-2</v>
      </c>
      <c r="BA21" s="45">
        <v>1.409E-2</v>
      </c>
      <c r="BB21" s="45">
        <v>2.49E-3</v>
      </c>
      <c r="BC21" s="45">
        <v>2.0000000000000001E-4</v>
      </c>
      <c r="BD21" s="44">
        <v>0.12232999999999999</v>
      </c>
      <c r="BE21" s="45">
        <v>0.13361999999999999</v>
      </c>
      <c r="BF21" s="45">
        <v>0.18118000000000001</v>
      </c>
      <c r="BG21" s="45">
        <v>0.30032999999999999</v>
      </c>
      <c r="BH21" s="45">
        <v>0.19656000000000001</v>
      </c>
      <c r="BI21" s="45">
        <v>4.5440000000000001E-2</v>
      </c>
      <c r="BJ21" s="48">
        <v>2.053E-2</v>
      </c>
      <c r="BK21" s="50"/>
    </row>
    <row r="22" spans="1:63" s="12" customFormat="1" x14ac:dyDescent="0.2"/>
    <row r="23" spans="1:63" s="52" customFormat="1" ht="11.25" x14ac:dyDescent="0.2">
      <c r="A23" s="52" t="str">
        <f>"Anmerkungen. Datengrundlage: Volkshochschul-Statistik "&amp;[1]Hilfswerte!B1&amp;"; Basis: "&amp;[1]Tabelle1!$C$36&amp;" vhs."</f>
        <v>Anmerkungen. Datengrundlage: Volkshochschul-Statistik 2023; Basis: 821 vhs.</v>
      </c>
      <c r="R23" s="52" t="str">
        <f>"Anmerkungen. Datengrundlage: Volkshochschul-Statistik "&amp;[1]Hilfswerte!S1&amp;"; Basis: "&amp;[1]Tabelle1!$C$36&amp;" vhs."</f>
        <v>Anmerkungen. Datengrundlage: Volkshochschul-Statistik ; Basis: 821 vhs.</v>
      </c>
      <c r="AG23" s="52" t="str">
        <f>"Anmerkungen. Datengrundlage: Volkshochschul-Statistik "&amp;[1]Hilfswerte!AH1&amp;"; Basis: "&amp;[1]Tabelle1!$C$36&amp;" vhs."</f>
        <v>Anmerkungen. Datengrundlage: Volkshochschul-Statistik ; Basis: 821 vhs.</v>
      </c>
      <c r="AV23" s="52" t="str">
        <f>'[1]Tabelle 1.1'!A38</f>
        <v>Anmerkungen. Datengrundlage: Volkshochschul-Statistik 2023; Basis: 821 vhs.</v>
      </c>
    </row>
    <row r="24" spans="1:63" s="12" customFormat="1" x14ac:dyDescent="0.2"/>
    <row r="25" spans="1:63" s="12" customFormat="1" x14ac:dyDescent="0.2">
      <c r="A25" s="52" t="str">
        <f>[1]Tabelle1!$A$41</f>
        <v>Siehe Bericht: Ortmanns, V.; Lux, T.; Bachem, A.; Horn, H. (2024): Volkshochschul-Statistik – 62. Folge, Berichtsjahr 2023 (Version 1.0.0).</v>
      </c>
      <c r="R25" s="52" t="str">
        <f>[1]Tabelle1!$A$41</f>
        <v>Siehe Bericht: Ortmanns, V.; Lux, T.; Bachem, A.; Horn, H. (2024): Volkshochschul-Statistik – 62. Folge, Berichtsjahr 2023 (Version 1.0.0).</v>
      </c>
      <c r="AG25" s="52" t="str">
        <f>[1]Tabelle1!$A$41</f>
        <v>Siehe Bericht: Ortmanns, V.; Lux, T.; Bachem, A.; Horn, H. (2024): Volkshochschul-Statistik – 62. Folge, Berichtsjahr 2023 (Version 1.0.0).</v>
      </c>
      <c r="AV25" s="52" t="str">
        <f>[1]Tabelle1!$A$41</f>
        <v>Siehe Bericht: Ortmanns, V.; Lux, T.; Bachem, A.; Horn, H. (2024): Volkshochschul-Statistik – 62. Folge, Berichtsjahr 2023 (Version 1.0.0).</v>
      </c>
    </row>
    <row r="26" spans="1:63" s="12" customFormat="1" x14ac:dyDescent="0.2">
      <c r="A26" s="53" t="str">
        <f>[1]Tabelle1!A42</f>
        <v>Bitte verwenden Sie zur Zitation die DOI der Online-Publikation: https://doi.org/10.3278/9783763977949.</v>
      </c>
      <c r="R26" s="53" t="str">
        <f>[1]Tabelle1!A42</f>
        <v>Bitte verwenden Sie zur Zitation die DOI der Online-Publikation: https://doi.org/10.3278/9783763977949.</v>
      </c>
      <c r="AG26" s="53" t="str">
        <f>[1]Tabelle1!A42</f>
        <v>Bitte verwenden Sie zur Zitation die DOI der Online-Publikation: https://doi.org/10.3278/9783763977949.</v>
      </c>
      <c r="AV26" s="53" t="str">
        <f>[1]Tabelle1!A42</f>
        <v>Bitte verwenden Sie zur Zitation die DOI der Online-Publikation: https://doi.org/10.3278/9783763977949.</v>
      </c>
    </row>
    <row r="27" spans="1:63" s="12" customFormat="1" x14ac:dyDescent="0.2">
      <c r="A27" s="54"/>
      <c r="R27" s="54"/>
      <c r="AG27" s="54"/>
      <c r="AV27" s="54"/>
    </row>
    <row r="28" spans="1:63" s="12" customFormat="1" x14ac:dyDescent="0.2">
      <c r="A28" s="55" t="s">
        <v>38</v>
      </c>
      <c r="R28" s="55" t="s">
        <v>38</v>
      </c>
      <c r="AG28" s="55" t="s">
        <v>38</v>
      </c>
      <c r="AV28" s="55" t="s">
        <v>38</v>
      </c>
    </row>
  </sheetData>
  <mergeCells count="21">
    <mergeCell ref="A1:Q1"/>
    <mergeCell ref="R1:AF1"/>
    <mergeCell ref="AG1:AU1"/>
    <mergeCell ref="AV1:BJ1"/>
    <mergeCell ref="A2:A4"/>
    <mergeCell ref="B2:C3"/>
    <mergeCell ref="D2:Q2"/>
    <mergeCell ref="R2:R4"/>
    <mergeCell ref="S2:AF2"/>
    <mergeCell ref="AG2:AG4"/>
    <mergeCell ref="BD3:BJ3"/>
    <mergeCell ref="AH2:AU2"/>
    <mergeCell ref="AV2:AV4"/>
    <mergeCell ref="AW2:BJ2"/>
    <mergeCell ref="D3:J3"/>
    <mergeCell ref="K3:Q3"/>
    <mergeCell ref="S3:Y3"/>
    <mergeCell ref="Z3:AF3"/>
    <mergeCell ref="AH3:AN3"/>
    <mergeCell ref="AO3:AU3"/>
    <mergeCell ref="AW3:BC3"/>
  </mergeCells>
  <conditionalFormatting sqref="B5:B21">
    <cfRule type="cellIs" dxfId="0" priority="1" stopIfTrue="1" operator="equal">
      <formula>0</formula>
    </cfRule>
  </conditionalFormatting>
  <hyperlinks>
    <hyperlink ref="A26" r:id="rId1" display="Bitte verwenden Sie zur Zitation die DOI der Online-Publikation: https://doi.org/10.3278/9783763977116." xr:uid="{4EFEBAAC-CE32-47D9-A7B3-1C7E6BD73A60}"/>
    <hyperlink ref="R26" r:id="rId2" display="Bitte verwenden Sie zur Zitation die DOI der Online-Publikation: https://doi.org/10.3278/9783763977116." xr:uid="{D48B4272-A573-41F9-A504-52DB941DAC8F}"/>
    <hyperlink ref="AG26" r:id="rId3" display="Bitte verwenden Sie zur Zitation die DOI der Online-Publikation: https://doi.org/10.3278/9783763977116." xr:uid="{D55BEAD2-27BD-4A4B-B084-276993E25648}"/>
    <hyperlink ref="A28" r:id="rId4" xr:uid="{E16A3409-515D-402D-B2EC-E3098FCA806A}"/>
    <hyperlink ref="R28" r:id="rId5" xr:uid="{3B9E9BC5-29EC-4C56-8461-F55EED9206CB}"/>
    <hyperlink ref="AG28" r:id="rId6" xr:uid="{07BF646D-9518-4F95-A01A-CCDE3C62EB09}"/>
    <hyperlink ref="AV28" r:id="rId7" xr:uid="{D6795A56-1E22-4D10-86ED-E64B7348E8FB}"/>
    <hyperlink ref="AV26" r:id="rId8" display="Bitte verwenden Sie zur Zitation die DOI der Online-Publikation: https://doi.org/10.3278/9783763977116." xr:uid="{A610D76D-ED0E-4214-B0A0-392A5D1E1861}"/>
  </hyperlinks>
  <pageMargins left="0.78740157480314965" right="0.78740157480314965" top="0.98425196850393704" bottom="0.98425196850393704" header="0.51181102362204722" footer="0.51181102362204722"/>
  <pageSetup paperSize="9" scale="73" fitToWidth="2" fitToHeight="2" orientation="portrait" r:id="rId9"/>
  <headerFooter scaleWithDoc="0" alignWithMargins="0"/>
  <colBreaks count="3" manualBreakCount="3">
    <brk id="17" max="1048575" man="1"/>
    <brk id="32" max="1048575" man="1"/>
    <brk id="47" max="27" man="1"/>
  </colBreaks>
  <legacyDrawingHF r:id="rId1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 14</vt:lpstr>
      <vt:lpstr>'Tabelle 14'!Druckbereich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Bachem, Andreas</dc:creator>
  <cp:lastModifiedBy>Bachem, Andreas</cp:lastModifiedBy>
  <dcterms:created xsi:type="dcterms:W3CDTF">2024-10-21T10:22:17Z</dcterms:created>
  <dcterms:modified xsi:type="dcterms:W3CDTF">2024-10-21T10:35:05Z</dcterms:modified>
</cp:coreProperties>
</file>